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7490" windowHeight="11010" activeTab="0"/>
  </bookViews>
  <sheets>
    <sheet name="стр.1_2" sheetId="1" r:id="rId1"/>
  </sheets>
  <externalReferences>
    <externalReference r:id="rId4"/>
  </externalReferences>
  <definedNames>
    <definedName name="org">'[1]Титульный'!$F$17</definedName>
    <definedName name="TABLE" localSheetId="0">'стр.1_2'!$B$5:$D$31</definedName>
    <definedName name="unit_for_List02">'[1]TEHSHEET'!$T$2:$T$3</definedName>
  </definedNames>
  <calcPr fullCalcOnLoad="1"/>
</workbook>
</file>

<file path=xl/sharedStrings.xml><?xml version="1.0" encoding="utf-8"?>
<sst xmlns="http://schemas.openxmlformats.org/spreadsheetml/2006/main" count="33" uniqueCount="33">
  <si>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</si>
  <si>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</si>
  <si>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</si>
  <si>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</si>
  <si>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</si>
  <si>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</si>
  <si>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</si>
  <si>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</si>
  <si>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</si>
  <si>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</si>
  <si>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</si>
  <si>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</si>
  <si>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</si>
  <si>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</si>
  <si>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</si>
  <si>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</si>
  <si>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</si>
  <si>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</si>
  <si>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</si>
  <si>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</si>
  <si>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</si>
  <si>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</si>
  <si>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</si>
  <si>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</si>
  <si>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t>Наименование показателя</t>
  </si>
  <si>
    <t>Холодное водоснабжение</t>
  </si>
  <si>
    <t>производство питьевой воды</t>
  </si>
  <si>
    <t>производство технической воды</t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</si>
  <si>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  (тыс. куб. метров)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</si>
  <si>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на тыс. куб. метров)</t>
    </r>
  </si>
  <si>
    <t>Форма 2.7. Информация об основных показателях 
финансово-хозяйственной деятельности регулируемой организации за 2014 г.</t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</si>
  <si>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эксплуатации), их переоценки (тыс. рублей)</t>
    </r>
  </si>
  <si>
    <t>http://www.sevmash.ru/download/buh_otch%202014_ceh19.pdf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</si>
</sst>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%"/>
    <numFmt numFmtId="167" formatCode="#,##0.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9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ahoma"/>
      <family val="2"/>
    </font>
    <font>
      <sz val="8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16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vertical="center"/>
    </xf>
    <xf numFmtId="9" fontId="1" fillId="0" borderId="0" xfId="60" applyFont="1" applyAlignment="1">
      <alignment/>
    </xf>
    <xf numFmtId="2" fontId="1" fillId="0" borderId="0" xfId="0" applyNumberFormat="1" applyFont="1" applyAlignment="1">
      <alignment/>
    </xf>
    <xf numFmtId="0" fontId="6" fillId="33" borderId="0" xfId="55" applyFont="1" applyFill="1" applyBorder="1" applyAlignment="1" applyProtection="1">
      <alignment vertical="center" wrapText="1"/>
      <protection/>
    </xf>
    <xf numFmtId="164" fontId="1" fillId="0" borderId="12" xfId="0" applyNumberFormat="1" applyFont="1" applyBorder="1" applyAlignment="1">
      <alignment horizontal="right" vertical="center" wrapText="1"/>
    </xf>
    <xf numFmtId="164" fontId="1" fillId="0" borderId="13" xfId="0" applyNumberFormat="1" applyFont="1" applyBorder="1" applyAlignment="1">
      <alignment horizontal="right" vertical="center" wrapText="1"/>
    </xf>
    <xf numFmtId="164" fontId="1" fillId="0" borderId="14" xfId="0" applyNumberFormat="1" applyFont="1" applyBorder="1" applyAlignment="1">
      <alignment horizontal="right" vertical="center" wrapText="1"/>
    </xf>
    <xf numFmtId="164" fontId="1" fillId="34" borderId="12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/>
    </xf>
    <xf numFmtId="166" fontId="4" fillId="0" borderId="0" xfId="60" applyNumberFormat="1" applyFont="1" applyFill="1" applyBorder="1" applyAlignment="1">
      <alignment/>
    </xf>
    <xf numFmtId="166" fontId="1" fillId="34" borderId="12" xfId="60" applyNumberFormat="1" applyFont="1" applyFill="1" applyBorder="1" applyAlignment="1">
      <alignment horizontal="right" vertical="center" wrapText="1"/>
    </xf>
    <xf numFmtId="164" fontId="6" fillId="33" borderId="0" xfId="55" applyNumberFormat="1" applyFont="1" applyFill="1" applyBorder="1" applyAlignment="1" applyProtection="1">
      <alignment vertical="center" wrapText="1"/>
      <protection/>
    </xf>
    <xf numFmtId="164" fontId="7" fillId="33" borderId="0" xfId="55" applyNumberFormat="1" applyFont="1" applyFill="1" applyBorder="1" applyAlignment="1" applyProtection="1">
      <alignment horizontal="right" vertical="center"/>
      <protection/>
    </xf>
    <xf numFmtId="164" fontId="10" fillId="0" borderId="0" xfId="0" applyNumberFormat="1" applyFont="1" applyAlignment="1">
      <alignment/>
    </xf>
    <xf numFmtId="166" fontId="1" fillId="34" borderId="13" xfId="6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>
      <alignment horizontal="left" wrapText="1"/>
    </xf>
    <xf numFmtId="164" fontId="1" fillId="34" borderId="15" xfId="0" applyNumberFormat="1" applyFont="1" applyFill="1" applyBorder="1" applyAlignment="1">
      <alignment horizontal="center" vertical="center" wrapText="1"/>
    </xf>
    <xf numFmtId="164" fontId="1" fillId="34" borderId="16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_Мониторинг инвестици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vlovskayaLA\Desktop\JKH.OPEN.INFO.BALANCE.HVS(v6.0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3">
        <row r="17">
          <cell r="F17" t="str">
            <v>ОАО "ПО"Севмаш"</v>
          </cell>
        </row>
      </sheetData>
      <sheetData sheetId="14">
        <row r="2">
          <cell r="T2" t="str">
            <v>тыс кВт.ч</v>
          </cell>
        </row>
        <row r="3">
          <cell r="T3" t="str">
            <v>тыс м3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5"/>
  <sheetViews>
    <sheetView tabSelected="1" zoomScale="80" zoomScaleNormal="80" zoomScaleSheetLayoutView="100" zoomScalePageLayoutView="0" workbookViewId="0" topLeftCell="A22">
      <selection activeCell="F31" sqref="F31"/>
    </sheetView>
  </sheetViews>
  <sheetFormatPr defaultColWidth="9.00390625" defaultRowHeight="12.75"/>
  <cols>
    <col min="1" max="1" width="9.125" style="1" customWidth="1"/>
    <col min="2" max="2" width="78.25390625" style="1" customWidth="1"/>
    <col min="3" max="4" width="19.375" style="1" customWidth="1"/>
    <col min="5" max="5" width="18.25390625" style="1" customWidth="1"/>
    <col min="6" max="6" width="15.625" style="1" customWidth="1"/>
    <col min="7" max="7" width="12.125" style="1" bestFit="1" customWidth="1"/>
    <col min="8" max="16384" width="9.125" style="1" customWidth="1"/>
  </cols>
  <sheetData>
    <row r="1" ht="18.75" customHeight="1"/>
    <row r="2" spans="2:4" s="2" customFormat="1" ht="44.25" customHeight="1">
      <c r="B2" s="30" t="s">
        <v>30</v>
      </c>
      <c r="C2" s="30"/>
      <c r="D2" s="31"/>
    </row>
    <row r="3" spans="1:4" s="2" customFormat="1" ht="27" customHeight="1">
      <c r="A3" s="3"/>
      <c r="B3" s="34" t="s">
        <v>24</v>
      </c>
      <c r="C3" s="32" t="s">
        <v>25</v>
      </c>
      <c r="D3" s="33"/>
    </row>
    <row r="4" spans="1:4" s="2" customFormat="1" ht="39" customHeight="1">
      <c r="A4" s="4"/>
      <c r="B4" s="35"/>
      <c r="C4" s="5" t="s">
        <v>26</v>
      </c>
      <c r="D4" s="5" t="s">
        <v>27</v>
      </c>
    </row>
    <row r="5" spans="2:5" ht="39.75" customHeight="1">
      <c r="B5" s="6" t="s">
        <v>2</v>
      </c>
      <c r="C5" s="21">
        <f>C6+C19</f>
        <v>447964.50200000004</v>
      </c>
      <c r="D5" s="21">
        <f>D6+D19</f>
        <v>4003.365</v>
      </c>
      <c r="E5" s="14"/>
    </row>
    <row r="6" spans="2:6" ht="46.5" customHeight="1">
      <c r="B6" s="6" t="s">
        <v>1</v>
      </c>
      <c r="C6" s="18">
        <f>C7+C8+C9+C10+C11+C12+C13+C14+C15+C16+C17+C18</f>
        <v>510213.319</v>
      </c>
      <c r="D6" s="18">
        <f>D7+D8+D9+D10+D11+D12+D13+D14+D15+D16+D17+D18</f>
        <v>3508.267</v>
      </c>
      <c r="E6" s="14"/>
      <c r="F6" s="14"/>
    </row>
    <row r="7" spans="2:5" ht="56.25" customHeight="1">
      <c r="B7" s="7" t="s">
        <v>0</v>
      </c>
      <c r="C7" s="18">
        <v>0</v>
      </c>
      <c r="D7" s="18">
        <v>0</v>
      </c>
      <c r="E7" s="14"/>
    </row>
    <row r="8" spans="2:5" ht="78" customHeight="1">
      <c r="B8" s="6" t="s">
        <v>3</v>
      </c>
      <c r="C8" s="18">
        <v>83580.855</v>
      </c>
      <c r="D8" s="18">
        <v>2002.473</v>
      </c>
      <c r="E8" s="14"/>
    </row>
    <row r="9" spans="2:5" ht="31.5" customHeight="1">
      <c r="B9" s="6" t="s">
        <v>4</v>
      </c>
      <c r="C9" s="18">
        <v>79510.017</v>
      </c>
      <c r="D9" s="18">
        <v>0</v>
      </c>
      <c r="E9" s="14"/>
    </row>
    <row r="10" spans="2:5" ht="46.5" customHeight="1">
      <c r="B10" s="6" t="s">
        <v>5</v>
      </c>
      <c r="C10" s="18">
        <f>110930.628+33020.245</f>
        <v>143950.873</v>
      </c>
      <c r="D10" s="18">
        <f>365.817+108.891</f>
        <v>474.708</v>
      </c>
      <c r="E10" s="14"/>
    </row>
    <row r="11" spans="2:5" ht="58.5" customHeight="1">
      <c r="B11" s="6" t="s">
        <v>6</v>
      </c>
      <c r="C11" s="18">
        <f>30490.796+8732.833</f>
        <v>39223.629</v>
      </c>
      <c r="D11" s="18">
        <v>0</v>
      </c>
      <c r="E11" s="14"/>
    </row>
    <row r="12" spans="2:5" ht="30.75" customHeight="1">
      <c r="B12" s="6" t="s">
        <v>7</v>
      </c>
      <c r="C12" s="18">
        <v>23930.853</v>
      </c>
      <c r="D12" s="18">
        <v>54.707</v>
      </c>
      <c r="E12" s="14"/>
    </row>
    <row r="13" spans="2:5" ht="46.5" customHeight="1">
      <c r="B13" s="6" t="s">
        <v>8</v>
      </c>
      <c r="C13" s="18">
        <v>0</v>
      </c>
      <c r="D13" s="18">
        <v>0</v>
      </c>
      <c r="E13" s="14"/>
    </row>
    <row r="14" spans="2:5" ht="46.5" customHeight="1">
      <c r="B14" s="6" t="s">
        <v>20</v>
      </c>
      <c r="C14" s="18">
        <f>42862.218-C11</f>
        <v>3638.589</v>
      </c>
      <c r="D14" s="18">
        <f>141.347</f>
        <v>141.347</v>
      </c>
      <c r="E14" s="14"/>
    </row>
    <row r="15" spans="2:5" ht="46.5" customHeight="1">
      <c r="B15" s="8" t="s">
        <v>9</v>
      </c>
      <c r="C15" s="18">
        <v>2991.707</v>
      </c>
      <c r="D15" s="18">
        <v>7.515</v>
      </c>
      <c r="E15" s="14"/>
    </row>
    <row r="16" spans="2:5" ht="69" customHeight="1">
      <c r="B16" s="8" t="s">
        <v>21</v>
      </c>
      <c r="C16" s="19">
        <v>43582.925</v>
      </c>
      <c r="D16" s="19">
        <v>25.216</v>
      </c>
      <c r="E16" s="14"/>
    </row>
    <row r="17" spans="2:5" ht="93.75" customHeight="1">
      <c r="B17" s="9" t="s">
        <v>19</v>
      </c>
      <c r="C17" s="20">
        <v>24235.829</v>
      </c>
      <c r="D17" s="20">
        <v>109.721</v>
      </c>
      <c r="E17" s="14"/>
    </row>
    <row r="18" spans="2:5" ht="126" customHeight="1">
      <c r="B18" s="8" t="s">
        <v>10</v>
      </c>
      <c r="C18" s="19">
        <f>89803.871-C17</f>
        <v>65568.042</v>
      </c>
      <c r="D18" s="19">
        <f>802.301-D17</f>
        <v>692.58</v>
      </c>
      <c r="E18" s="14"/>
    </row>
    <row r="19" spans="2:7" ht="79.5" customHeight="1">
      <c r="B19" s="6" t="s">
        <v>22</v>
      </c>
      <c r="C19" s="18">
        <f>-61753.719-D19</f>
        <v>-62248.816999999995</v>
      </c>
      <c r="D19" s="18">
        <v>495.098</v>
      </c>
      <c r="E19" s="10"/>
      <c r="F19" s="10"/>
      <c r="G19" s="10"/>
    </row>
    <row r="20" spans="2:6" ht="63" customHeight="1">
      <c r="B20" s="6" t="s">
        <v>31</v>
      </c>
      <c r="C20" s="21">
        <v>9159.607</v>
      </c>
      <c r="D20" s="21">
        <v>0</v>
      </c>
      <c r="E20" s="10"/>
      <c r="F20" s="10"/>
    </row>
    <row r="21" spans="2:6" ht="46.5" customHeight="1">
      <c r="B21" s="6" t="s">
        <v>11</v>
      </c>
      <c r="C21" s="18">
        <f>-41181.567-D21</f>
        <v>-41676.665</v>
      </c>
      <c r="D21" s="18">
        <f>D19</f>
        <v>495.098</v>
      </c>
      <c r="E21" s="10"/>
      <c r="F21" s="10"/>
    </row>
    <row r="22" spans="2:4" ht="78.75" customHeight="1">
      <c r="B22" s="6" t="s">
        <v>12</v>
      </c>
      <c r="C22" s="37" t="s">
        <v>32</v>
      </c>
      <c r="D22" s="38"/>
    </row>
    <row r="23" spans="2:6" ht="16.5" customHeight="1">
      <c r="B23" s="7" t="s">
        <v>13</v>
      </c>
      <c r="C23" s="18">
        <f>38288.102-D23</f>
        <v>36148.684</v>
      </c>
      <c r="D23" s="18">
        <v>2139.418</v>
      </c>
      <c r="E23" s="10"/>
      <c r="F23" s="10"/>
    </row>
    <row r="24" spans="2:5" ht="16.5" customHeight="1">
      <c r="B24" s="7" t="s">
        <v>14</v>
      </c>
      <c r="C24" s="18">
        <v>0</v>
      </c>
      <c r="D24" s="18">
        <v>0</v>
      </c>
      <c r="E24" s="10"/>
    </row>
    <row r="25" spans="2:5" ht="36.75" customHeight="1">
      <c r="B25" s="6" t="s">
        <v>28</v>
      </c>
      <c r="C25" s="18">
        <f>C23</f>
        <v>36148.684</v>
      </c>
      <c r="D25" s="18">
        <v>0</v>
      </c>
      <c r="E25" s="10"/>
    </row>
    <row r="26" spans="2:5" ht="63" customHeight="1">
      <c r="B26" s="6" t="s">
        <v>23</v>
      </c>
      <c r="C26" s="18">
        <f>27597.794-D26</f>
        <v>25458.376</v>
      </c>
      <c r="D26" s="18">
        <f>D23</f>
        <v>2139.418</v>
      </c>
      <c r="E26" s="10"/>
    </row>
    <row r="27" spans="2:5" ht="16.5" customHeight="1">
      <c r="B27" s="7" t="s">
        <v>15</v>
      </c>
      <c r="C27" s="25">
        <f>(C25-C26-C30)/C25</f>
        <v>0.22264733067461048</v>
      </c>
      <c r="D27" s="25">
        <f>(D23-D26-D30)/D23</f>
        <v>0</v>
      </c>
      <c r="E27" s="10"/>
    </row>
    <row r="28" spans="2:5" ht="30.75" customHeight="1">
      <c r="B28" s="6" t="s">
        <v>16</v>
      </c>
      <c r="C28" s="22">
        <v>359</v>
      </c>
      <c r="D28" s="22">
        <v>1</v>
      </c>
      <c r="E28" s="10"/>
    </row>
    <row r="29" spans="2:5" ht="30.75" customHeight="1">
      <c r="B29" s="6" t="s">
        <v>29</v>
      </c>
      <c r="C29" s="18">
        <v>0.62</v>
      </c>
      <c r="D29" s="18">
        <v>0.243</v>
      </c>
      <c r="E29" s="10"/>
    </row>
    <row r="30" spans="2:7" ht="46.5" customHeight="1">
      <c r="B30" s="6" t="s">
        <v>17</v>
      </c>
      <c r="C30" s="21">
        <v>2641.9</v>
      </c>
      <c r="D30" s="21">
        <v>0</v>
      </c>
      <c r="E30" s="10"/>
      <c r="F30" s="15"/>
      <c r="G30" s="16"/>
    </row>
    <row r="31" spans="2:4" ht="54.75" customHeight="1">
      <c r="B31" s="8" t="s">
        <v>18</v>
      </c>
      <c r="C31" s="29">
        <v>0.8579949491974147</v>
      </c>
      <c r="D31" s="29">
        <v>0.5353160173511992</v>
      </c>
    </row>
    <row r="34" spans="2:5" ht="18.75">
      <c r="B34" s="12"/>
      <c r="C34" s="23"/>
      <c r="D34" s="12"/>
      <c r="E34" s="12"/>
    </row>
    <row r="35" spans="2:5" ht="18.75">
      <c r="B35" s="12"/>
      <c r="C35" s="24"/>
      <c r="D35" s="12"/>
      <c r="E35" s="12"/>
    </row>
    <row r="36" spans="2:5" ht="54" customHeight="1">
      <c r="B36" s="36"/>
      <c r="C36" s="36"/>
      <c r="D36" s="36"/>
      <c r="E36" s="36"/>
    </row>
    <row r="37" ht="15.75">
      <c r="D37" s="11"/>
    </row>
    <row r="38" spans="3:4" ht="15.75">
      <c r="C38" s="13"/>
      <c r="D38" s="13"/>
    </row>
    <row r="39" spans="3:7" ht="15.75">
      <c r="C39" s="28"/>
      <c r="D39" s="10"/>
      <c r="E39" s="10"/>
      <c r="F39" s="10"/>
      <c r="G39" s="10"/>
    </row>
    <row r="40" spans="3:7" ht="15.75">
      <c r="C40" s="10"/>
      <c r="D40" s="28"/>
      <c r="E40" s="10"/>
      <c r="F40" s="10"/>
      <c r="G40" s="10"/>
    </row>
    <row r="41" spans="3:7" ht="15.75">
      <c r="C41" s="10"/>
      <c r="D41" s="10"/>
      <c r="E41" s="10"/>
      <c r="F41" s="10"/>
      <c r="G41" s="10"/>
    </row>
    <row r="42" spans="3:7" ht="15.75">
      <c r="C42" s="10"/>
      <c r="D42" s="10"/>
      <c r="E42" s="10"/>
      <c r="F42" s="10"/>
      <c r="G42" s="10"/>
    </row>
    <row r="43" spans="1:7" ht="33" customHeight="1">
      <c r="A43" s="17"/>
      <c r="B43" s="17"/>
      <c r="C43" s="26"/>
      <c r="D43" s="27"/>
      <c r="E43" s="10"/>
      <c r="F43" s="10"/>
      <c r="G43" s="10"/>
    </row>
    <row r="44" spans="3:7" ht="15.75">
      <c r="C44" s="10"/>
      <c r="D44" s="10"/>
      <c r="E44" s="10"/>
      <c r="F44" s="10"/>
      <c r="G44" s="10"/>
    </row>
    <row r="45" spans="3:7" ht="15.75">
      <c r="C45" s="10"/>
      <c r="D45" s="10"/>
      <c r="E45" s="10"/>
      <c r="F45" s="10"/>
      <c r="G45" s="10"/>
    </row>
  </sheetData>
  <sheetProtection/>
  <mergeCells count="5">
    <mergeCell ref="B2:D2"/>
    <mergeCell ref="C3:D3"/>
    <mergeCell ref="B3:B4"/>
    <mergeCell ref="B36:E36"/>
    <mergeCell ref="C22:D22"/>
  </mergeCells>
  <printOptions/>
  <pageMargins left="0.8661417322834646" right="0.6299212598425197" top="0.5118110236220472" bottom="0.3937007874015748" header="0.1968503937007874" footer="0.1968503937007874"/>
  <pageSetup fitToHeight="3" fitToWidth="1" horizontalDpi="600" verticalDpi="600" orientation="portrait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Палинка Любовь Николаевна</cp:lastModifiedBy>
  <cp:lastPrinted>2015-04-03T05:25:55Z</cp:lastPrinted>
  <dcterms:created xsi:type="dcterms:W3CDTF">2013-04-08T06:55:43Z</dcterms:created>
  <dcterms:modified xsi:type="dcterms:W3CDTF">2015-04-03T07:20:12Z</dcterms:modified>
  <cp:category/>
  <cp:version/>
  <cp:contentType/>
  <cp:contentStatus/>
</cp:coreProperties>
</file>