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280" windowHeight="6156" activeTab="0"/>
  </bookViews>
  <sheets>
    <sheet name="фин-хоз деят по стокам" sheetId="1" r:id="rId1"/>
    <sheet name="цены стоки" sheetId="2" r:id="rId2"/>
    <sheet name="фин-хоз деят по воде" sheetId="3" r:id="rId3"/>
    <sheet name="цены вода" sheetId="4" r:id="rId4"/>
  </sheets>
  <externalReferences>
    <externalReference r:id="rId7"/>
    <externalReference r:id="rId8"/>
    <externalReference r:id="rId9"/>
  </externalReferences>
  <definedNames>
    <definedName name="kind_of_activity">'[1]TEHSHEET'!$B$19:$B$23</definedName>
    <definedName name="_xlnm.Print_Titles" localSheetId="2">'фин-хоз деят по воде'!$8:$8</definedName>
    <definedName name="_xlnm.Print_Titles" localSheetId="0">'фин-хоз деят по стокам'!$8:$8</definedName>
    <definedName name="_xlnm.Print_Titles" localSheetId="3">'цены вода'!$9:$9</definedName>
    <definedName name="_xlnm.Print_Titles" localSheetId="1">'цены стоки'!$9:$9</definedName>
  </definedNames>
  <calcPr fullCalcOnLoad="1"/>
</workbook>
</file>

<file path=xl/sharedStrings.xml><?xml version="1.0" encoding="utf-8"?>
<sst xmlns="http://schemas.openxmlformats.org/spreadsheetml/2006/main" count="503" uniqueCount="221">
  <si>
    <t>Форма 3.1. Информация о ценах (тарифах) на регулируемые товары и услуги и надбавках к этим ценам (тарифам)</t>
  </si>
  <si>
    <t>Наименование организации</t>
  </si>
  <si>
    <t>ОАО "ПО"Севмаш"</t>
  </si>
  <si>
    <t>ИНН</t>
  </si>
  <si>
    <t>КПП</t>
  </si>
  <si>
    <t>Местонахождение (адрес)</t>
  </si>
  <si>
    <t>Архангельская область, г.Северодвинск, Архангельское шоссе, д.58</t>
  </si>
  <si>
    <t>Система налогообложения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</si>
  <si>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</si>
  <si>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</si>
  <si>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</si>
  <si>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</si>
  <si>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</si>
  <si>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                                    (если установлен)</t>
  </si>
  <si>
    <t>Атрибуты решения (наименование, дата, номер)</t>
  </si>
  <si>
    <t>Наименование регулирующего органа, принявшего решение об утверждении цен (тарифов)</t>
  </si>
  <si>
    <t>Источник официального опубликования решения об утверждении цен (тарифов)</t>
  </si>
  <si>
    <t>1</t>
  </si>
  <si>
    <t>Тарифы на холодную воду, в том числе:</t>
  </si>
  <si>
    <t>Население:</t>
  </si>
  <si>
    <t>одноставочный</t>
  </si>
  <si>
    <t>руб./ куб. м</t>
  </si>
  <si>
    <t>Постановление от 28.12.2010г. №70-в/31</t>
  </si>
  <si>
    <t>Агенство по тарифам и ценам Архангельской области</t>
  </si>
  <si>
    <t>газета "Волна"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</si>
  <si>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</si>
  <si>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</si>
  <si>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</si>
  <si>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 xml:space="preserve"> руб. /куб. м в час присоеди-ненной мощности</t>
  </si>
  <si>
    <t>Бюджетные потребители:</t>
  </si>
  <si>
    <t>Прочие потребители:</t>
  </si>
  <si>
    <t>Постановление от 01.12.2010г. №53-в/10</t>
  </si>
  <si>
    <t>2</t>
  </si>
  <si>
    <t>Утвержденная надбавка к ценам (тарифам) на холодную воду для потребителей, в том числе:</t>
  </si>
  <si>
    <t>для населения</t>
  </si>
  <si>
    <t>для бюджетных потребителей</t>
  </si>
  <si>
    <t>для прочих потребителей</t>
  </si>
  <si>
    <t>3</t>
  </si>
  <si>
    <t>Надбавка к тарифам регулируемых организаций на холодную воду</t>
  </si>
  <si>
    <t>4</t>
  </si>
  <si>
    <t>Тариф на подключение создаваемых (реконструируемых) объектов недвижимости к системе холодного водоснабжения</t>
  </si>
  <si>
    <t>5</t>
  </si>
  <si>
    <t>Тариф регулируемых организаций на подключение к системе холодного водоснабжения</t>
  </si>
  <si>
    <t>_______________</t>
  </si>
  <si>
    <t>Форма 3.2.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</si>
  <si>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</si>
  <si>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</si>
  <si>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</si>
  <si>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</si>
  <si>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</si>
  <si>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</si>
  <si>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приобретаемой от других организаций для последующей передачи потребителям,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</si>
  <si>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</si>
  <si>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</si>
  <si>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</si>
  <si>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</si>
  <si>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</si>
  <si>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</si>
  <si>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</si>
  <si>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</si>
  <si>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3.2.1</t>
  </si>
  <si>
    <t>руб.</t>
  </si>
  <si>
    <t>3.2.2</t>
  </si>
  <si>
    <t>объем приобретения электрической энергии</t>
  </si>
  <si>
    <t>3.3</t>
  </si>
  <si>
    <t>расходы на химические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</si>
  <si>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</si>
  <si>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</si>
  <si>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</si>
  <si>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</si>
  <si>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</si>
  <si>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</si>
  <si>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</si>
  <si>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</si>
  <si>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</si>
  <si>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</si>
  <si>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</si>
  <si>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</si>
  <si>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</si>
  <si>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</si>
  <si>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</si>
  <si>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</si>
  <si>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</si>
  <si>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</si>
  <si>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</si>
  <si>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</si>
  <si>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</si>
  <si>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</si>
  <si>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</si>
  <si>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</si>
  <si>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</si>
  <si>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</si>
  <si>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</si>
  <si>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</si>
  <si>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</si>
  <si>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</si>
  <si>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</si>
  <si>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</si>
  <si>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</si>
  <si>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</si>
  <si>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</si>
  <si>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</si>
  <si>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</si>
  <si>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</si>
  <si>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</si>
  <si>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</si>
  <si>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</si>
  <si>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</si>
  <si>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текущий ремонт основных средств</t>
  </si>
  <si>
    <t>3.10.3</t>
  </si>
  <si>
    <t>расходы на оплату труда ремонтного персонала</t>
  </si>
  <si>
    <t>3.10.4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</si>
  <si>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</si>
  <si>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</si>
  <si>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</si>
  <si>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 xml:space="preserve">Чистая прибыль по регулируемому виду деятельности </t>
  </si>
  <si>
    <t>5.1</t>
  </si>
  <si>
    <t>размер расходования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</si>
  <si>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</si>
  <si>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</si>
  <si>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</t>
  </si>
  <si>
    <t>за счет ввода (вывода) их из эксплуатации</t>
  </si>
  <si>
    <t>7</t>
  </si>
  <si>
    <t>Объем поднятой воды, в.т.ч.</t>
  </si>
  <si>
    <t>тыс.куб.м</t>
  </si>
  <si>
    <t>7.1</t>
  </si>
  <si>
    <t>из подземных водоисточников</t>
  </si>
  <si>
    <t>7.2</t>
  </si>
  <si>
    <t>из поверхностных водоисточников</t>
  </si>
  <si>
    <t>8</t>
  </si>
  <si>
    <t>Объем покупной воды, в том числе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</si>
  <si>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</si>
  <si>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</si>
  <si>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</si>
  <si>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</si>
  <si>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</si>
  <si>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</si>
  <si>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</si>
  <si>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</si>
  <si>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</si>
  <si>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</si>
  <si>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11</t>
  </si>
  <si>
    <t>Потери воды в сетях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</si>
  <si>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</si>
  <si>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</si>
  <si>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</si>
  <si>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</si>
  <si>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</si>
  <si>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</si>
  <si>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</si>
  <si>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</si>
  <si>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</si>
  <si>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</si>
  <si>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Среднесписочная численность основного производственного персонала (человек)</t>
  </si>
  <si>
    <t>чел.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</si>
  <si>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</si>
  <si>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</si>
  <si>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 куб.м</t>
  </si>
  <si>
    <t>17</t>
  </si>
  <si>
    <t>Расход воды на собственные хозяйственно-бытовые нужды</t>
  </si>
  <si>
    <t>18</t>
  </si>
  <si>
    <t>Расход воды на технологические нужды предприятия</t>
  </si>
  <si>
    <t>18.1</t>
  </si>
  <si>
    <t>питьевого качества в т.ч.:</t>
  </si>
  <si>
    <t>18.1.1</t>
  </si>
  <si>
    <t>на очистные сооружения</t>
  </si>
  <si>
    <t>18.1.2</t>
  </si>
  <si>
    <t>на промывку сетей</t>
  </si>
  <si>
    <t>18.1.3</t>
  </si>
  <si>
    <t>прочие</t>
  </si>
  <si>
    <t>19</t>
  </si>
  <si>
    <t>Показатель использования производственных объектов (по объему перекачки) по отношению к пиковому дню отчетного года</t>
  </si>
  <si>
    <t>20</t>
  </si>
  <si>
    <t>Комментарии</t>
  </si>
  <si>
    <t>Примечания:</t>
  </si>
  <si>
    <t>1.</t>
  </si>
  <si>
    <t>Одновременно на сайте в сети Интернет публикуются сведения о финансово-хозяйственной деятельности регулируемой организации, указанные в пунктах 1-5,                    7-18 настоящей формы, учтенные агентством по тарифам и ценам Архангельской области (орг</t>
  </si>
  <si>
    <t>2.</t>
  </si>
  <si>
    <t>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выполняемых по договорам с организациями на проведение регламентных работ в рамках технологического</t>
  </si>
  <si>
    <t>3.</t>
  </si>
  <si>
    <t>Регулируемые организации, выручка от регулируемой деятельности которых превышает 80 процентов совокупной выручки за отчетный год, раскрывают информацию о годовой бухгалтерской отчетности, включая бухгалтерский баланс и приложения к нему.</t>
  </si>
  <si>
    <t>_________________</t>
  </si>
  <si>
    <r>
      <t>средневзвешенная стоимость 1 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</si>
  <si>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r>
      <t>тыс.кВт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</si>
  <si>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Форма 4.1. Информация о ценах (тарифах) на регулируемые товары и услуги и надбавках к этим ценам (тарифам)</t>
  </si>
  <si>
    <t>ОАО "ПО "Севмаш"</t>
  </si>
  <si>
    <t>Архангельская область, г.Северодвинск, Архангельское шоссе, д. 58</t>
  </si>
  <si>
    <t>Общая</t>
  </si>
  <si>
    <t>Срок действия                                       (если установлен)</t>
  </si>
  <si>
    <t>Тарифы на водоотведение и (или) очистку сточных вод, в том числе:</t>
  </si>
  <si>
    <t>руб./ куб.м</t>
  </si>
  <si>
    <t>Газета "Волна"</t>
  </si>
  <si>
    <t>ставка платы за водоотведение</t>
  </si>
  <si>
    <t>ставка платы за содержание системы водоотведения</t>
  </si>
  <si>
    <t xml:space="preserve"> руб./ куб.м в час присое-диненной мощности</t>
  </si>
  <si>
    <t>Надбавка к ценам (тарифам) на водоотведение и (или) очистку сточных вод для потребителей, в том числе:</t>
  </si>
  <si>
    <t>Надбавка к тарифам регулируемых организаций на водоотведение и(или) очистку сточных вод</t>
  </si>
  <si>
    <t>Тариф на подключение создаваемых (реконструируемых) объектов недвижимости к системе водоотведения  или объекту очистки сточных вод</t>
  </si>
  <si>
    <t>Тариф регулируемых организаций на подключение к системе водоотведения  или объекту очистки сточных вод</t>
  </si>
  <si>
    <t>Форма 4.2.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</si>
  <si>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</si>
  <si>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</si>
  <si>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объем приобретенной электрической энергии</t>
  </si>
  <si>
    <t>расходы на химические реагенты</t>
  </si>
  <si>
    <t>ремонт и техническое обслуживание основных средств, в том числе:</t>
  </si>
  <si>
    <t xml:space="preserve">отчисления на социальные нужды </t>
  </si>
  <si>
    <t>Чистая прибыль по регулируемому виду деятельности, в том числе:</t>
  </si>
  <si>
    <t>размер расходования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</si>
  <si>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6.1.</t>
  </si>
  <si>
    <t>за счет ввода (вывода) из эксплуатации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</si>
  <si>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</si>
  <si>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</si>
  <si>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</si>
  <si>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</si>
  <si>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</si>
  <si>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</si>
  <si>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</si>
  <si>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</si>
  <si>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Одновременно на сайте в сети Интернет публикуются сведения о финансово-хозяйственной деятельности регулируемой организации, указанные в пунктах 1-5,              7-14 настоящей формы, учтенные агентством по тарифам и ценам Архангельской области (органом м</t>
  </si>
  <si>
    <r>
      <t>средневзвешенная стоимости 1 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</si>
  <si>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r>
      <t>тыс. 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</si>
</sst>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#,##0.0000"/>
    <numFmt numFmtId="172" formatCode="#,##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9" fontId="21" fillId="0" borderId="13" xfId="0" applyNumberFormat="1" applyFont="1" applyFill="1" applyBorder="1" applyAlignment="1" applyProtection="1">
      <alignment horizontal="left" wrapText="1"/>
      <protection/>
    </xf>
    <xf numFmtId="0" fontId="22" fillId="24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textRotation="90" wrapText="1"/>
      <protection/>
    </xf>
    <xf numFmtId="0" fontId="21" fillId="0" borderId="13" xfId="0" applyFont="1" applyFill="1" applyBorder="1" applyAlignment="1" applyProtection="1">
      <alignment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vertical="center" wrapText="1"/>
      <protection hidden="1"/>
    </xf>
    <xf numFmtId="14" fontId="21" fillId="0" borderId="13" xfId="0" applyNumberFormat="1" applyFont="1" applyFill="1" applyBorder="1" applyAlignment="1" applyProtection="1">
      <alignment vertical="center" wrapText="1"/>
      <protection hidden="1"/>
    </xf>
    <xf numFmtId="49" fontId="21" fillId="0" borderId="13" xfId="0" applyNumberFormat="1" applyFont="1" applyFill="1" applyBorder="1" applyAlignment="1" applyProtection="1">
      <alignment vertical="center" wrapText="1"/>
      <protection hidden="1"/>
    </xf>
    <xf numFmtId="0" fontId="21" fillId="0" borderId="13" xfId="0" applyFont="1" applyFill="1" applyBorder="1" applyAlignment="1" applyProtection="1">
      <alignment horizontal="left" vertical="center" wrapText="1" indent="1"/>
      <protection/>
    </xf>
    <xf numFmtId="0" fontId="21" fillId="0" borderId="13" xfId="0" applyFont="1" applyFill="1" applyBorder="1" applyAlignment="1" applyProtection="1">
      <alignment horizontal="left" vertical="center" wrapText="1" indent="2"/>
      <protection/>
    </xf>
    <xf numFmtId="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13" xfId="0" applyNumberFormat="1" applyFont="1" applyFill="1" applyBorder="1" applyAlignment="1" applyProtection="1">
      <alignment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13" xfId="0" applyNumberFormat="1" applyFont="1" applyFill="1" applyBorder="1" applyAlignment="1" applyProtection="1">
      <alignment vertical="center" wrapText="1"/>
      <protection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 indent="3"/>
      <protection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49" fontId="21" fillId="0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21" fillId="0" borderId="13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vertical="center" wrapText="1"/>
    </xf>
    <xf numFmtId="49" fontId="21" fillId="24" borderId="13" xfId="0" applyNumberFormat="1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left" vertical="center" wrapText="1"/>
      <protection/>
    </xf>
    <xf numFmtId="0" fontId="21" fillId="24" borderId="13" xfId="0" applyFont="1" applyFill="1" applyBorder="1" applyAlignment="1" applyProtection="1">
      <alignment horizontal="center" vertical="center" wrapText="1"/>
      <protection/>
    </xf>
    <xf numFmtId="0" fontId="21" fillId="0" borderId="13" xfId="52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24" borderId="13" xfId="0" applyFont="1" applyFill="1" applyBorder="1" applyAlignment="1" applyProtection="1">
      <alignment horizontal="left" vertical="center" wrapText="1" indent="1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 hidden="1"/>
    </xf>
    <xf numFmtId="0" fontId="21" fillId="24" borderId="13" xfId="0" applyFont="1" applyFill="1" applyBorder="1" applyAlignment="1" applyProtection="1">
      <alignment horizontal="left" vertical="center" wrapText="1" indent="2"/>
      <protection/>
    </xf>
    <xf numFmtId="0" fontId="20" fillId="0" borderId="13" xfId="0" applyFont="1" applyFill="1" applyBorder="1" applyAlignment="1">
      <alignment horizontal="center"/>
    </xf>
    <xf numFmtId="0" fontId="21" fillId="24" borderId="13" xfId="0" applyFont="1" applyFill="1" applyBorder="1" applyAlignment="1" applyProtection="1">
      <alignment horizontal="left" vertical="center" wrapText="1" indent="3"/>
      <protection/>
    </xf>
    <xf numFmtId="165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/>
      <protection hidden="1"/>
    </xf>
    <xf numFmtId="0" fontId="21" fillId="24" borderId="13" xfId="0" applyFont="1" applyFill="1" applyBorder="1" applyAlignment="1" applyProtection="1">
      <alignment vertical="center" wrapText="1"/>
      <protection/>
    </xf>
    <xf numFmtId="2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horizontal="center"/>
    </xf>
    <xf numFmtId="165" fontId="21" fillId="0" borderId="13" xfId="0" applyNumberFormat="1" applyFont="1" applyFill="1" applyBorder="1" applyAlignment="1" applyProtection="1">
      <alignment vertical="center" wrapText="1"/>
      <protection/>
    </xf>
    <xf numFmtId="2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vertical="center" wrapText="1"/>
    </xf>
    <xf numFmtId="49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/>
      <protection locked="0"/>
    </xf>
    <xf numFmtId="172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indent="2"/>
    </xf>
    <xf numFmtId="3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КУ_проек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7;&#1088;&#1077;&#1076;&#1086;&#1089;&#1090;&#1072;&#1074;&#1083;&#1077;&#1085;&#1080;&#1103;%20&#1080;&#1085;&#1092;&#1086;&#1088;&#1084;&#1072;&#1094;&#1080;&#1080;\JKH.OPEN.INFO.HVS2(v2.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7;&#1088;&#1077;&#1076;&#1086;&#1089;&#1090;&#1072;&#1074;&#1083;&#1077;&#1085;&#1080;&#1103;%20&#1080;&#1085;&#1092;&#1086;&#1088;&#1084;&#1072;&#1094;&#1080;&#1080;\appendix3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7;&#1088;&#1077;&#1076;&#1086;&#1089;&#1090;&#1072;&#1074;&#1083;&#1077;&#1085;&#1080;&#1103;%20&#1080;&#1085;&#1092;&#1086;&#1088;&#1084;&#1072;&#1094;&#1080;&#1080;\appendix4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цены"/>
      <sheetName val="фин-хоз деят"/>
      <sheetName val="потреб св-ва"/>
      <sheetName val="инвест"/>
      <sheetName val="инв1"/>
      <sheetName val="инвест2"/>
      <sheetName val="инвест 3"/>
      <sheetName val="доступ"/>
      <sheetName val="договор"/>
      <sheetName val="меропр по подключ"/>
    </sheetNames>
    <sheetDataSet>
      <sheetData sheetId="1">
        <row r="3">
          <cell r="E3" t="str">
            <v>ОАО "ПО"Севмаш"</v>
          </cell>
        </row>
        <row r="4">
          <cell r="E4">
            <v>2902059091</v>
          </cell>
        </row>
        <row r="5">
          <cell r="E5">
            <v>997850001</v>
          </cell>
        </row>
        <row r="6">
          <cell r="E6" t="str">
            <v>Архангельская область, г.Северодвинск, Архангельское шоссе, д.58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цены"/>
      <sheetName val="фин-хоз деят"/>
      <sheetName val="потреб св-ва"/>
      <sheetName val="инвест"/>
      <sheetName val="инв1"/>
      <sheetName val="инвест2"/>
      <sheetName val="инвест 3"/>
      <sheetName val="доступ"/>
      <sheetName val="договор"/>
      <sheetName val="меропр по подключ"/>
    </sheetNames>
    <sheetDataSet>
      <sheetData sheetId="1">
        <row r="3">
          <cell r="E3" t="str">
            <v>ОАО "ПО "Севмаш"</v>
          </cell>
        </row>
        <row r="4">
          <cell r="E4">
            <v>2902059091</v>
          </cell>
        </row>
        <row r="5">
          <cell r="E5">
            <v>997850001</v>
          </cell>
        </row>
        <row r="6">
          <cell r="E6" t="str">
            <v>Архангельская область, г.Северодвинск, Архангельское шоссе, д. 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SheetLayoutView="100" workbookViewId="0" topLeftCell="A1">
      <selection activeCell="B54" sqref="B54"/>
    </sheetView>
  </sheetViews>
  <sheetFormatPr defaultColWidth="9.00390625" defaultRowHeight="12.75"/>
  <cols>
    <col min="1" max="1" width="7.50390625" style="35" customWidth="1"/>
    <col min="2" max="2" width="50.375" style="35" customWidth="1"/>
    <col min="3" max="3" width="14.50390625" style="35" customWidth="1"/>
    <col min="4" max="4" width="27.375" style="35" customWidth="1"/>
    <col min="5" max="16384" width="9.125" style="35" customWidth="1"/>
  </cols>
  <sheetData>
    <row r="1" spans="1:4" ht="84" customHeight="1">
      <c r="A1" s="1" t="s">
        <v>199</v>
      </c>
      <c r="B1" s="1"/>
      <c r="C1" s="1"/>
      <c r="D1" s="1"/>
    </row>
    <row r="2" spans="1:4" ht="18">
      <c r="A2" s="3"/>
      <c r="B2" s="3"/>
      <c r="C2" s="3"/>
      <c r="D2" s="3"/>
    </row>
    <row r="3" spans="1:4" s="61" customFormat="1" ht="22.5" customHeight="1">
      <c r="A3" s="36" t="s">
        <v>1</v>
      </c>
      <c r="B3" s="37"/>
      <c r="C3" s="38" t="str">
        <f>'[3]цены'!E3</f>
        <v>ОАО "ПО "Севмаш"</v>
      </c>
      <c r="D3" s="39"/>
    </row>
    <row r="4" spans="1:4" s="61" customFormat="1" ht="24.75" customHeight="1">
      <c r="A4" s="36" t="s">
        <v>3</v>
      </c>
      <c r="B4" s="37"/>
      <c r="C4" s="38">
        <f>'[3]цены'!E4</f>
        <v>2902059091</v>
      </c>
      <c r="D4" s="39"/>
    </row>
    <row r="5" spans="1:4" s="61" customFormat="1" ht="17.25" customHeight="1">
      <c r="A5" s="36" t="s">
        <v>4</v>
      </c>
      <c r="B5" s="37"/>
      <c r="C5" s="38">
        <f>'[3]цены'!E5</f>
        <v>997850001</v>
      </c>
      <c r="D5" s="39"/>
    </row>
    <row r="6" spans="1:4" s="61" customFormat="1" ht="33.75" customHeight="1">
      <c r="A6" s="36" t="s">
        <v>5</v>
      </c>
      <c r="B6" s="37"/>
      <c r="C6" s="38" t="str">
        <f>'[3]цены'!E6</f>
        <v>Архангельская область, г.Северодвинск, Архангельское шоссе, д. 58</v>
      </c>
      <c r="D6" s="39"/>
    </row>
    <row r="7" spans="1:4" s="11" customFormat="1" ht="20.25" customHeight="1">
      <c r="A7" s="13"/>
      <c r="B7" s="13"/>
      <c r="C7" s="13"/>
      <c r="D7" s="13"/>
    </row>
    <row r="8" spans="1:4" s="11" customFormat="1" ht="30.75">
      <c r="A8" s="18" t="s">
        <v>8</v>
      </c>
      <c r="B8" s="18" t="s">
        <v>9</v>
      </c>
      <c r="C8" s="18" t="s">
        <v>10</v>
      </c>
      <c r="D8" s="15" t="s">
        <v>11</v>
      </c>
    </row>
    <row r="9" spans="1:4" s="11" customFormat="1" ht="21.75" customHeight="1">
      <c r="A9" s="62" t="s">
        <v>17</v>
      </c>
      <c r="B9" s="63" t="s">
        <v>45</v>
      </c>
      <c r="C9" s="15" t="s">
        <v>46</v>
      </c>
      <c r="D9" s="44"/>
    </row>
    <row r="10" spans="1:4" s="11" customFormat="1" ht="21.75" customHeight="1">
      <c r="A10" s="62" t="s">
        <v>32</v>
      </c>
      <c r="B10" s="63" t="s">
        <v>47</v>
      </c>
      <c r="C10" s="15" t="s">
        <v>48</v>
      </c>
      <c r="D10" s="64">
        <v>268441.92</v>
      </c>
    </row>
    <row r="11" spans="1:4" s="11" customFormat="1" ht="46.5">
      <c r="A11" s="62" t="s">
        <v>37</v>
      </c>
      <c r="B11" s="63" t="s">
        <v>49</v>
      </c>
      <c r="C11" s="15" t="s">
        <v>48</v>
      </c>
      <c r="D11" s="64">
        <v>255658.97</v>
      </c>
    </row>
    <row r="12" spans="1:4" s="11" customFormat="1" ht="30.75">
      <c r="A12" s="62" t="s">
        <v>50</v>
      </c>
      <c r="B12" s="22" t="s">
        <v>200</v>
      </c>
      <c r="C12" s="15" t="s">
        <v>48</v>
      </c>
      <c r="D12" s="64"/>
    </row>
    <row r="13" spans="1:4" s="11" customFormat="1" ht="51" customHeight="1">
      <c r="A13" s="62" t="s">
        <v>58</v>
      </c>
      <c r="B13" s="22" t="s">
        <v>201</v>
      </c>
      <c r="C13" s="15" t="s">
        <v>48</v>
      </c>
      <c r="D13" s="64">
        <v>55980.56</v>
      </c>
    </row>
    <row r="14" spans="1:4" s="11" customFormat="1" ht="20.25" customHeight="1">
      <c r="A14" s="62" t="s">
        <v>60</v>
      </c>
      <c r="B14" s="23" t="s">
        <v>219</v>
      </c>
      <c r="C14" s="15" t="s">
        <v>61</v>
      </c>
      <c r="D14" s="65">
        <v>3.40758</v>
      </c>
    </row>
    <row r="15" spans="1:4" s="11" customFormat="1" ht="20.25" customHeight="1">
      <c r="A15" s="62" t="s">
        <v>62</v>
      </c>
      <c r="B15" s="23" t="s">
        <v>202</v>
      </c>
      <c r="C15" s="15" t="s">
        <v>220</v>
      </c>
      <c r="D15" s="64">
        <v>11883.741</v>
      </c>
    </row>
    <row r="16" spans="1:4" s="11" customFormat="1" ht="15">
      <c r="A16" s="62" t="s">
        <v>64</v>
      </c>
      <c r="B16" s="22" t="s">
        <v>203</v>
      </c>
      <c r="C16" s="15" t="s">
        <v>48</v>
      </c>
      <c r="D16" s="64">
        <v>1369</v>
      </c>
    </row>
    <row r="17" spans="1:4" s="11" customFormat="1" ht="18.75" customHeight="1">
      <c r="A17" s="62" t="s">
        <v>66</v>
      </c>
      <c r="B17" s="23" t="s">
        <v>67</v>
      </c>
      <c r="C17" s="15" t="s">
        <v>68</v>
      </c>
      <c r="D17" s="52">
        <f>IF(OR(D18&lt;&gt;0,D19&lt;&gt;0,D20&lt;&gt;0,D21&lt;&gt;0,D22&lt;&gt;0,D23&lt;&gt;0,D24&lt;&gt;0,D25&lt;&gt;0),SUM(D18:D25)," ")</f>
        <v>58</v>
      </c>
    </row>
    <row r="18" spans="1:4" s="11" customFormat="1" ht="15">
      <c r="A18" s="62" t="s">
        <v>69</v>
      </c>
      <c r="B18" s="30" t="s">
        <v>70</v>
      </c>
      <c r="C18" s="15" t="s">
        <v>68</v>
      </c>
      <c r="D18" s="64">
        <v>58</v>
      </c>
    </row>
    <row r="19" spans="1:4" s="11" customFormat="1" ht="15">
      <c r="A19" s="62" t="s">
        <v>71</v>
      </c>
      <c r="B19" s="30" t="s">
        <v>72</v>
      </c>
      <c r="C19" s="15" t="s">
        <v>68</v>
      </c>
      <c r="D19" s="64"/>
    </row>
    <row r="20" spans="1:4" s="11" customFormat="1" ht="21.75" customHeight="1">
      <c r="A20" s="62" t="s">
        <v>73</v>
      </c>
      <c r="B20" s="30" t="s">
        <v>74</v>
      </c>
      <c r="C20" s="15" t="s">
        <v>68</v>
      </c>
      <c r="D20" s="64"/>
    </row>
    <row r="21" spans="1:4" s="11" customFormat="1" ht="15">
      <c r="A21" s="62" t="s">
        <v>75</v>
      </c>
      <c r="B21" s="30" t="s">
        <v>76</v>
      </c>
      <c r="C21" s="15" t="s">
        <v>68</v>
      </c>
      <c r="D21" s="64"/>
    </row>
    <row r="22" spans="1:4" s="11" customFormat="1" ht="15">
      <c r="A22" s="62" t="s">
        <v>77</v>
      </c>
      <c r="B22" s="30" t="s">
        <v>78</v>
      </c>
      <c r="C22" s="15" t="s">
        <v>68</v>
      </c>
      <c r="D22" s="64"/>
    </row>
    <row r="23" spans="1:4" s="11" customFormat="1" ht="15">
      <c r="A23" s="62" t="s">
        <v>79</v>
      </c>
      <c r="B23" s="30" t="s">
        <v>80</v>
      </c>
      <c r="C23" s="15" t="s">
        <v>68</v>
      </c>
      <c r="D23" s="64"/>
    </row>
    <row r="24" spans="1:4" s="11" customFormat="1" ht="15">
      <c r="A24" s="62" t="s">
        <v>81</v>
      </c>
      <c r="B24" s="30" t="s">
        <v>82</v>
      </c>
      <c r="C24" s="15" t="s">
        <v>68</v>
      </c>
      <c r="D24" s="64"/>
    </row>
    <row r="25" spans="1:4" s="11" customFormat="1" ht="15">
      <c r="A25" s="62" t="s">
        <v>83</v>
      </c>
      <c r="B25" s="30" t="s">
        <v>84</v>
      </c>
      <c r="C25" s="15" t="s">
        <v>68</v>
      </c>
      <c r="D25" s="64"/>
    </row>
    <row r="26" spans="1:4" s="11" customFormat="1" ht="30.75">
      <c r="A26" s="62" t="s">
        <v>85</v>
      </c>
      <c r="B26" s="22" t="s">
        <v>86</v>
      </c>
      <c r="C26" s="15" t="s">
        <v>48</v>
      </c>
      <c r="D26" s="64">
        <v>69282.33</v>
      </c>
    </row>
    <row r="27" spans="1:4" s="11" customFormat="1" ht="30.75">
      <c r="A27" s="62" t="s">
        <v>87</v>
      </c>
      <c r="B27" s="22" t="s">
        <v>88</v>
      </c>
      <c r="C27" s="15" t="s">
        <v>48</v>
      </c>
      <c r="D27" s="64">
        <v>23694.56</v>
      </c>
    </row>
    <row r="28" spans="1:4" s="11" customFormat="1" ht="30.75">
      <c r="A28" s="62" t="s">
        <v>89</v>
      </c>
      <c r="B28" s="22" t="s">
        <v>90</v>
      </c>
      <c r="C28" s="15" t="s">
        <v>48</v>
      </c>
      <c r="D28" s="64">
        <v>10783.04</v>
      </c>
    </row>
    <row r="29" spans="1:4" s="11" customFormat="1" ht="30.75">
      <c r="A29" s="62" t="s">
        <v>91</v>
      </c>
      <c r="B29" s="22" t="s">
        <v>92</v>
      </c>
      <c r="C29" s="15" t="s">
        <v>48</v>
      </c>
      <c r="D29" s="64"/>
    </row>
    <row r="30" spans="1:4" s="11" customFormat="1" ht="15">
      <c r="A30" s="62" t="s">
        <v>93</v>
      </c>
      <c r="B30" s="22" t="s">
        <v>94</v>
      </c>
      <c r="C30" s="15" t="s">
        <v>48</v>
      </c>
      <c r="D30" s="64">
        <v>27394.98</v>
      </c>
    </row>
    <row r="31" spans="1:4" s="11" customFormat="1" ht="15">
      <c r="A31" s="62" t="s">
        <v>95</v>
      </c>
      <c r="B31" s="30" t="s">
        <v>96</v>
      </c>
      <c r="C31" s="15" t="s">
        <v>48</v>
      </c>
      <c r="D31" s="64"/>
    </row>
    <row r="32" spans="1:4" s="11" customFormat="1" ht="15">
      <c r="A32" s="62" t="s">
        <v>97</v>
      </c>
      <c r="B32" s="30" t="s">
        <v>98</v>
      </c>
      <c r="C32" s="15" t="s">
        <v>48</v>
      </c>
      <c r="D32" s="64"/>
    </row>
    <row r="33" spans="1:4" s="11" customFormat="1" ht="18" customHeight="1">
      <c r="A33" s="62" t="s">
        <v>99</v>
      </c>
      <c r="B33" s="22" t="s">
        <v>100</v>
      </c>
      <c r="C33" s="15" t="s">
        <v>48</v>
      </c>
      <c r="D33" s="64">
        <v>4400.26</v>
      </c>
    </row>
    <row r="34" spans="1:4" s="11" customFormat="1" ht="15">
      <c r="A34" s="62" t="s">
        <v>101</v>
      </c>
      <c r="B34" s="30" t="s">
        <v>96</v>
      </c>
      <c r="C34" s="15" t="s">
        <v>48</v>
      </c>
      <c r="D34" s="64"/>
    </row>
    <row r="35" spans="1:4" s="11" customFormat="1" ht="18.75" customHeight="1">
      <c r="A35" s="62" t="s">
        <v>102</v>
      </c>
      <c r="B35" s="30" t="s">
        <v>98</v>
      </c>
      <c r="C35" s="15" t="s">
        <v>48</v>
      </c>
      <c r="D35" s="64"/>
    </row>
    <row r="36" spans="1:4" s="11" customFormat="1" ht="31.5" customHeight="1">
      <c r="A36" s="62" t="s">
        <v>103</v>
      </c>
      <c r="B36" s="22" t="s">
        <v>204</v>
      </c>
      <c r="C36" s="15" t="s">
        <v>48</v>
      </c>
      <c r="D36" s="64">
        <v>28273.16</v>
      </c>
    </row>
    <row r="37" spans="1:4" s="11" customFormat="1" ht="15">
      <c r="A37" s="62" t="s">
        <v>105</v>
      </c>
      <c r="B37" s="23" t="s">
        <v>106</v>
      </c>
      <c r="C37" s="15" t="s">
        <v>48</v>
      </c>
      <c r="D37" s="64"/>
    </row>
    <row r="38" spans="1:4" s="11" customFormat="1" ht="15">
      <c r="A38" s="62" t="s">
        <v>107</v>
      </c>
      <c r="B38" s="66" t="s">
        <v>108</v>
      </c>
      <c r="C38" s="15" t="s">
        <v>48</v>
      </c>
      <c r="D38" s="64"/>
    </row>
    <row r="39" spans="1:4" s="11" customFormat="1" ht="33.75" customHeight="1">
      <c r="A39" s="62" t="s">
        <v>109</v>
      </c>
      <c r="B39" s="23" t="s">
        <v>110</v>
      </c>
      <c r="C39" s="15" t="s">
        <v>48</v>
      </c>
      <c r="D39" s="64"/>
    </row>
    <row r="40" spans="1:4" s="11" customFormat="1" ht="15">
      <c r="A40" s="62" t="s">
        <v>111</v>
      </c>
      <c r="B40" s="23" t="s">
        <v>205</v>
      </c>
      <c r="C40" s="15" t="s">
        <v>48</v>
      </c>
      <c r="D40" s="64"/>
    </row>
    <row r="41" spans="1:4" s="11" customFormat="1" ht="62.25">
      <c r="A41" s="62" t="s">
        <v>112</v>
      </c>
      <c r="B41" s="22" t="s">
        <v>113</v>
      </c>
      <c r="C41" s="15" t="s">
        <v>48</v>
      </c>
      <c r="D41" s="64">
        <v>34481.09</v>
      </c>
    </row>
    <row r="42" spans="1:4" s="11" customFormat="1" ht="30.75">
      <c r="A42" s="62" t="s">
        <v>39</v>
      </c>
      <c r="B42" s="63" t="s">
        <v>114</v>
      </c>
      <c r="C42" s="15" t="s">
        <v>48</v>
      </c>
      <c r="D42" s="64">
        <v>12782.95</v>
      </c>
    </row>
    <row r="43" spans="1:4" s="11" customFormat="1" ht="30.75">
      <c r="A43" s="62" t="s">
        <v>41</v>
      </c>
      <c r="B43" s="63" t="s">
        <v>206</v>
      </c>
      <c r="C43" s="15" t="s">
        <v>48</v>
      </c>
      <c r="D43" s="64"/>
    </row>
    <row r="44" spans="1:4" s="11" customFormat="1" ht="93">
      <c r="A44" s="62" t="s">
        <v>116</v>
      </c>
      <c r="B44" s="22" t="s">
        <v>207</v>
      </c>
      <c r="C44" s="15" t="s">
        <v>48</v>
      </c>
      <c r="D44" s="64"/>
    </row>
    <row r="45" spans="1:4" s="11" customFormat="1" ht="30.75">
      <c r="A45" s="62" t="s">
        <v>118</v>
      </c>
      <c r="B45" s="63" t="s">
        <v>119</v>
      </c>
      <c r="C45" s="15" t="s">
        <v>48</v>
      </c>
      <c r="D45" s="64"/>
    </row>
    <row r="46" spans="1:4" s="11" customFormat="1" ht="15">
      <c r="A46" s="62" t="s">
        <v>208</v>
      </c>
      <c r="B46" s="22" t="s">
        <v>209</v>
      </c>
      <c r="C46" s="15" t="s">
        <v>48</v>
      </c>
      <c r="D46" s="64"/>
    </row>
    <row r="47" spans="1:4" s="11" customFormat="1" ht="30.75">
      <c r="A47" s="62" t="s">
        <v>122</v>
      </c>
      <c r="B47" s="63" t="s">
        <v>210</v>
      </c>
      <c r="C47" s="15" t="s">
        <v>124</v>
      </c>
      <c r="D47" s="64">
        <v>19210</v>
      </c>
    </row>
    <row r="48" spans="1:4" s="11" customFormat="1" ht="46.5">
      <c r="A48" s="62" t="s">
        <v>129</v>
      </c>
      <c r="B48" s="63" t="s">
        <v>211</v>
      </c>
      <c r="C48" s="15" t="s">
        <v>124</v>
      </c>
      <c r="D48" s="64">
        <v>14710</v>
      </c>
    </row>
    <row r="49" spans="1:4" s="11" customFormat="1" ht="30.75">
      <c r="A49" s="62" t="s">
        <v>133</v>
      </c>
      <c r="B49" s="63" t="s">
        <v>212</v>
      </c>
      <c r="C49" s="15" t="s">
        <v>124</v>
      </c>
      <c r="D49" s="64">
        <v>23850</v>
      </c>
    </row>
    <row r="50" spans="1:4" s="11" customFormat="1" ht="30.75">
      <c r="A50" s="62" t="s">
        <v>135</v>
      </c>
      <c r="B50" s="17" t="s">
        <v>213</v>
      </c>
      <c r="C50" s="15" t="s">
        <v>146</v>
      </c>
      <c r="D50" s="64">
        <v>97.5</v>
      </c>
    </row>
    <row r="51" spans="1:4" s="11" customFormat="1" ht="35.25" customHeight="1">
      <c r="A51" s="62" t="s">
        <v>141</v>
      </c>
      <c r="B51" s="17" t="s">
        <v>214</v>
      </c>
      <c r="C51" s="15" t="s">
        <v>146</v>
      </c>
      <c r="D51" s="64">
        <f>186.12-D50</f>
        <v>88.62</v>
      </c>
    </row>
    <row r="52" spans="1:4" s="11" customFormat="1" ht="23.25" customHeight="1">
      <c r="A52" s="62" t="s">
        <v>144</v>
      </c>
      <c r="B52" s="17" t="s">
        <v>215</v>
      </c>
      <c r="C52" s="15" t="s">
        <v>149</v>
      </c>
      <c r="D52" s="67">
        <v>13</v>
      </c>
    </row>
    <row r="53" spans="1:4" s="11" customFormat="1" ht="19.5" customHeight="1">
      <c r="A53" s="62" t="s">
        <v>147</v>
      </c>
      <c r="B53" s="17" t="s">
        <v>216</v>
      </c>
      <c r="C53" s="15" t="s">
        <v>149</v>
      </c>
      <c r="D53" s="67">
        <v>1</v>
      </c>
    </row>
    <row r="54" spans="1:4" s="11" customFormat="1" ht="34.5" customHeight="1">
      <c r="A54" s="62" t="s">
        <v>150</v>
      </c>
      <c r="B54" s="17" t="s">
        <v>217</v>
      </c>
      <c r="C54" s="15" t="s">
        <v>154</v>
      </c>
      <c r="D54" s="67">
        <v>353</v>
      </c>
    </row>
    <row r="55" spans="1:4" s="11" customFormat="1" ht="27" customHeight="1">
      <c r="A55" s="62" t="s">
        <v>152</v>
      </c>
      <c r="B55" s="17" t="s">
        <v>173</v>
      </c>
      <c r="C55" s="15"/>
      <c r="D55" s="45"/>
    </row>
    <row r="56" spans="1:4" ht="18">
      <c r="A56" s="68"/>
      <c r="B56" s="68"/>
      <c r="C56" s="68"/>
      <c r="D56" s="68"/>
    </row>
    <row r="57" spans="1:4" ht="18">
      <c r="A57" s="11" t="s">
        <v>174</v>
      </c>
      <c r="B57" s="11"/>
      <c r="C57" s="11"/>
      <c r="D57" s="11"/>
    </row>
    <row r="58" spans="1:4" ht="81.75" customHeight="1">
      <c r="A58" s="56" t="s">
        <v>175</v>
      </c>
      <c r="B58" s="69" t="s">
        <v>218</v>
      </c>
      <c r="C58" s="69"/>
      <c r="D58" s="69"/>
    </row>
    <row r="59" spans="1:4" ht="144" customHeight="1">
      <c r="A59" s="56" t="s">
        <v>177</v>
      </c>
      <c r="B59" s="69" t="s">
        <v>178</v>
      </c>
      <c r="C59" s="69"/>
      <c r="D59" s="69"/>
    </row>
    <row r="60" spans="1:4" ht="81.75" customHeight="1">
      <c r="A60" s="56" t="s">
        <v>179</v>
      </c>
      <c r="B60" s="69" t="s">
        <v>180</v>
      </c>
      <c r="C60" s="69"/>
      <c r="D60" s="69"/>
    </row>
    <row r="61" spans="1:4" ht="56.25" customHeight="1">
      <c r="A61" s="34" t="s">
        <v>181</v>
      </c>
      <c r="B61" s="34"/>
      <c r="C61" s="34"/>
      <c r="D61" s="34"/>
    </row>
  </sheetData>
  <sheetProtection selectLockedCells="1"/>
  <mergeCells count="14">
    <mergeCell ref="A61:D61"/>
    <mergeCell ref="A6:B6"/>
    <mergeCell ref="C3:D3"/>
    <mergeCell ref="C4:D4"/>
    <mergeCell ref="C5:D5"/>
    <mergeCell ref="C6:D6"/>
    <mergeCell ref="A56:D56"/>
    <mergeCell ref="B58:D58"/>
    <mergeCell ref="B59:D59"/>
    <mergeCell ref="B60:D60"/>
    <mergeCell ref="A1:D1"/>
    <mergeCell ref="A3:B3"/>
    <mergeCell ref="A4:B4"/>
    <mergeCell ref="A5:B5"/>
  </mergeCells>
  <dataValidations count="3">
    <dataValidation type="textLength" operator="lessThanOrEqual" allowBlank="1" showInputMessage="1" showErrorMessage="1" sqref="D55">
      <formula1>300</formula1>
    </dataValidation>
    <dataValidation type="list" allowBlank="1" showInputMessage="1" showErrorMessage="1" sqref="D9">
      <formula1>kind_of_activity</formula1>
    </dataValidation>
    <dataValidation type="decimal" allowBlank="1" showInputMessage="1" showErrorMessage="1" sqref="D10:D16 D18:D54">
      <formula1>-999999999</formula1>
      <formula2>999999999999</formula2>
    </dataValidation>
  </dataValidations>
  <printOptions/>
  <pageMargins left="0.7480314960629921" right="0.6692913385826772" top="0.7874015748031497" bottom="0.984251968503937" header="0.31496062992125984" footer="0.5118110236220472"/>
  <pageSetup firstPageNumber="55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6">
      <selection activeCell="G12" sqref="G12"/>
    </sheetView>
  </sheetViews>
  <sheetFormatPr defaultColWidth="9.00390625" defaultRowHeight="12.75"/>
  <cols>
    <col min="1" max="1" width="4.125" style="35" customWidth="1"/>
    <col min="2" max="2" width="31.125" style="35" customWidth="1"/>
    <col min="3" max="3" width="11.875" style="35" customWidth="1"/>
    <col min="4" max="4" width="7.625" style="35" customWidth="1"/>
    <col min="5" max="5" width="13.00390625" style="35" customWidth="1"/>
    <col min="6" max="6" width="7.50390625" style="35" customWidth="1"/>
    <col min="7" max="7" width="27.625" style="35" customWidth="1"/>
    <col min="8" max="8" width="23.125" style="35" customWidth="1"/>
    <col min="9" max="9" width="10.125" style="35" customWidth="1"/>
    <col min="10" max="16384" width="9.125" style="35" customWidth="1"/>
  </cols>
  <sheetData>
    <row r="1" spans="1:9" s="2" customFormat="1" ht="42.75" customHeight="1">
      <c r="A1" s="1" t="s">
        <v>184</v>
      </c>
      <c r="B1" s="1"/>
      <c r="C1" s="1"/>
      <c r="D1" s="1"/>
      <c r="E1" s="1"/>
      <c r="F1" s="1"/>
      <c r="G1" s="1"/>
      <c r="H1" s="1"/>
      <c r="I1" s="1"/>
    </row>
    <row r="2" spans="1:8" s="2" customFormat="1" ht="32.25" customHeight="1">
      <c r="A2" s="3"/>
      <c r="B2" s="3"/>
      <c r="C2" s="3"/>
      <c r="D2" s="3"/>
      <c r="E2" s="3"/>
      <c r="F2" s="3"/>
      <c r="G2" s="3"/>
      <c r="H2" s="3"/>
    </row>
    <row r="3" spans="1:9" s="8" customFormat="1" ht="17.25" customHeight="1">
      <c r="A3" s="4" t="s">
        <v>1</v>
      </c>
      <c r="B3" s="5"/>
      <c r="C3" s="5"/>
      <c r="D3" s="6"/>
      <c r="E3" s="7" t="s">
        <v>185</v>
      </c>
      <c r="F3" s="7"/>
      <c r="G3" s="7"/>
      <c r="H3" s="7"/>
      <c r="I3" s="7"/>
    </row>
    <row r="4" spans="1:9" s="8" customFormat="1" ht="17.25" customHeight="1">
      <c r="A4" s="4" t="s">
        <v>3</v>
      </c>
      <c r="B4" s="5"/>
      <c r="C4" s="5"/>
      <c r="D4" s="6"/>
      <c r="E4" s="7">
        <v>2902059091</v>
      </c>
      <c r="F4" s="7"/>
      <c r="G4" s="7"/>
      <c r="H4" s="7"/>
      <c r="I4" s="7"/>
    </row>
    <row r="5" spans="1:9" s="8" customFormat="1" ht="17.25" customHeight="1">
      <c r="A5" s="4" t="s">
        <v>4</v>
      </c>
      <c r="B5" s="5"/>
      <c r="C5" s="5"/>
      <c r="D5" s="6"/>
      <c r="E5" s="7">
        <v>997850001</v>
      </c>
      <c r="F5" s="7"/>
      <c r="G5" s="7"/>
      <c r="H5" s="7"/>
      <c r="I5" s="7"/>
    </row>
    <row r="6" spans="1:9" s="8" customFormat="1" ht="29.25" customHeight="1">
      <c r="A6" s="4" t="s">
        <v>5</v>
      </c>
      <c r="B6" s="5"/>
      <c r="C6" s="5"/>
      <c r="D6" s="6"/>
      <c r="E6" s="7" t="s">
        <v>186</v>
      </c>
      <c r="F6" s="7"/>
      <c r="G6" s="7"/>
      <c r="H6" s="7"/>
      <c r="I6" s="7"/>
    </row>
    <row r="7" spans="1:9" s="11" customFormat="1" ht="15">
      <c r="A7" s="9" t="s">
        <v>7</v>
      </c>
      <c r="B7" s="9"/>
      <c r="C7" s="9"/>
      <c r="D7" s="9"/>
      <c r="E7" s="7" t="s">
        <v>187</v>
      </c>
      <c r="F7" s="7"/>
      <c r="G7" s="7"/>
      <c r="H7" s="7"/>
      <c r="I7" s="7"/>
    </row>
    <row r="8" spans="1:8" s="11" customFormat="1" ht="20.25" customHeight="1">
      <c r="A8" s="12"/>
      <c r="B8" s="12"/>
      <c r="C8" s="12"/>
      <c r="D8" s="12"/>
      <c r="E8" s="13"/>
      <c r="F8" s="13"/>
      <c r="G8" s="13"/>
      <c r="H8" s="13"/>
    </row>
    <row r="9" spans="1:9" s="11" customFormat="1" ht="189.75" customHeight="1">
      <c r="A9" s="14" t="s">
        <v>8</v>
      </c>
      <c r="B9" s="15" t="s">
        <v>9</v>
      </c>
      <c r="C9" s="15" t="s">
        <v>10</v>
      </c>
      <c r="D9" s="16" t="s">
        <v>11</v>
      </c>
      <c r="E9" s="16" t="s">
        <v>12</v>
      </c>
      <c r="F9" s="16" t="s">
        <v>188</v>
      </c>
      <c r="G9" s="16" t="s">
        <v>14</v>
      </c>
      <c r="H9" s="16" t="s">
        <v>15</v>
      </c>
      <c r="I9" s="16" t="s">
        <v>16</v>
      </c>
    </row>
    <row r="10" spans="1:9" s="11" customFormat="1" ht="60" customHeight="1">
      <c r="A10" s="14" t="s">
        <v>17</v>
      </c>
      <c r="B10" s="17" t="s">
        <v>189</v>
      </c>
      <c r="C10" s="15"/>
      <c r="D10" s="59"/>
      <c r="E10" s="28"/>
      <c r="F10" s="28"/>
      <c r="G10" s="29"/>
      <c r="H10" s="29"/>
      <c r="I10" s="29"/>
    </row>
    <row r="11" spans="1:9" s="11" customFormat="1" ht="15">
      <c r="A11" s="14"/>
      <c r="B11" s="22" t="s">
        <v>19</v>
      </c>
      <c r="C11" s="15"/>
      <c r="D11" s="59"/>
      <c r="E11" s="28"/>
      <c r="F11" s="28"/>
      <c r="G11" s="29"/>
      <c r="H11" s="29"/>
      <c r="I11" s="29"/>
    </row>
    <row r="12" spans="1:9" s="11" customFormat="1" ht="101.25" customHeight="1">
      <c r="A12" s="14"/>
      <c r="B12" s="23" t="s">
        <v>20</v>
      </c>
      <c r="C12" s="15" t="s">
        <v>190</v>
      </c>
      <c r="D12" s="24">
        <v>14.38</v>
      </c>
      <c r="E12" s="25">
        <v>40544</v>
      </c>
      <c r="F12" s="25"/>
      <c r="G12" s="26" t="s">
        <v>22</v>
      </c>
      <c r="H12" s="27" t="s">
        <v>23</v>
      </c>
      <c r="I12" s="27" t="s">
        <v>191</v>
      </c>
    </row>
    <row r="13" spans="1:9" s="11" customFormat="1" ht="15">
      <c r="A13" s="14"/>
      <c r="B13" s="23" t="s">
        <v>25</v>
      </c>
      <c r="C13" s="15"/>
      <c r="D13" s="59"/>
      <c r="E13" s="28"/>
      <c r="F13" s="28"/>
      <c r="G13" s="29"/>
      <c r="H13" s="29"/>
      <c r="I13" s="29"/>
    </row>
    <row r="14" spans="1:9" s="11" customFormat="1" ht="30.75">
      <c r="A14" s="14"/>
      <c r="B14" s="30" t="s">
        <v>192</v>
      </c>
      <c r="C14" s="15" t="s">
        <v>190</v>
      </c>
      <c r="D14" s="31"/>
      <c r="E14" s="25"/>
      <c r="F14" s="25"/>
      <c r="G14" s="32"/>
      <c r="H14" s="33"/>
      <c r="I14" s="33"/>
    </row>
    <row r="15" spans="1:9" s="11" customFormat="1" ht="108" customHeight="1">
      <c r="A15" s="14"/>
      <c r="B15" s="30" t="s">
        <v>193</v>
      </c>
      <c r="C15" s="15" t="s">
        <v>194</v>
      </c>
      <c r="D15" s="31"/>
      <c r="E15" s="25"/>
      <c r="F15" s="25"/>
      <c r="G15" s="32"/>
      <c r="H15" s="33"/>
      <c r="I15" s="33"/>
    </row>
    <row r="16" spans="1:9" s="11" customFormat="1" ht="15">
      <c r="A16" s="14"/>
      <c r="B16" s="22" t="s">
        <v>29</v>
      </c>
      <c r="C16" s="15"/>
      <c r="D16" s="59"/>
      <c r="E16" s="28"/>
      <c r="F16" s="28"/>
      <c r="G16" s="29"/>
      <c r="H16" s="29"/>
      <c r="I16" s="29"/>
    </row>
    <row r="17" spans="1:9" s="11" customFormat="1" ht="15">
      <c r="A17" s="14"/>
      <c r="B17" s="23" t="s">
        <v>20</v>
      </c>
      <c r="C17" s="15" t="s">
        <v>190</v>
      </c>
      <c r="D17" s="31"/>
      <c r="E17" s="25"/>
      <c r="F17" s="25"/>
      <c r="G17" s="32"/>
      <c r="H17" s="33"/>
      <c r="I17" s="33"/>
    </row>
    <row r="18" spans="1:9" s="11" customFormat="1" ht="15">
      <c r="A18" s="14"/>
      <c r="B18" s="23" t="s">
        <v>25</v>
      </c>
      <c r="C18" s="15"/>
      <c r="D18" s="59"/>
      <c r="E18" s="28"/>
      <c r="F18" s="28"/>
      <c r="G18" s="29"/>
      <c r="H18" s="29"/>
      <c r="I18" s="29"/>
    </row>
    <row r="19" spans="1:9" s="11" customFormat="1" ht="30.75">
      <c r="A19" s="14"/>
      <c r="B19" s="30" t="s">
        <v>192</v>
      </c>
      <c r="C19" s="15" t="s">
        <v>190</v>
      </c>
      <c r="D19" s="31"/>
      <c r="E19" s="25"/>
      <c r="F19" s="25"/>
      <c r="G19" s="32"/>
      <c r="H19" s="33"/>
      <c r="I19" s="33"/>
    </row>
    <row r="20" spans="1:9" s="11" customFormat="1" ht="78">
      <c r="A20" s="14"/>
      <c r="B20" s="30" t="s">
        <v>193</v>
      </c>
      <c r="C20" s="15" t="s">
        <v>194</v>
      </c>
      <c r="D20" s="31"/>
      <c r="E20" s="25"/>
      <c r="F20" s="25"/>
      <c r="G20" s="32"/>
      <c r="H20" s="33"/>
      <c r="I20" s="33"/>
    </row>
    <row r="21" spans="1:9" s="11" customFormat="1" ht="15">
      <c r="A21" s="14"/>
      <c r="B21" s="22" t="s">
        <v>30</v>
      </c>
      <c r="C21" s="15"/>
      <c r="D21" s="59"/>
      <c r="E21" s="28"/>
      <c r="F21" s="28"/>
      <c r="G21" s="29"/>
      <c r="H21" s="29"/>
      <c r="I21" s="29"/>
    </row>
    <row r="22" spans="1:9" s="11" customFormat="1" ht="62.25">
      <c r="A22" s="14"/>
      <c r="B22" s="23" t="s">
        <v>20</v>
      </c>
      <c r="C22" s="15" t="s">
        <v>190</v>
      </c>
      <c r="D22" s="60">
        <v>14.7</v>
      </c>
      <c r="E22" s="25">
        <v>40544</v>
      </c>
      <c r="F22" s="25"/>
      <c r="G22" s="26" t="s">
        <v>31</v>
      </c>
      <c r="H22" s="27" t="s">
        <v>23</v>
      </c>
      <c r="I22" s="27" t="s">
        <v>191</v>
      </c>
    </row>
    <row r="23" spans="1:9" s="11" customFormat="1" ht="19.5" customHeight="1">
      <c r="A23" s="14"/>
      <c r="B23" s="23" t="s">
        <v>25</v>
      </c>
      <c r="C23" s="15"/>
      <c r="D23" s="59"/>
      <c r="E23" s="28"/>
      <c r="F23" s="28"/>
      <c r="G23" s="29"/>
      <c r="H23" s="29"/>
      <c r="I23" s="29"/>
    </row>
    <row r="24" spans="1:9" s="11" customFormat="1" ht="30.75">
      <c r="A24" s="14"/>
      <c r="B24" s="30" t="s">
        <v>192</v>
      </c>
      <c r="C24" s="15" t="s">
        <v>190</v>
      </c>
      <c r="D24" s="31"/>
      <c r="E24" s="25"/>
      <c r="F24" s="25"/>
      <c r="G24" s="32"/>
      <c r="H24" s="33"/>
      <c r="I24" s="33"/>
    </row>
    <row r="25" spans="1:9" s="11" customFormat="1" ht="46.5">
      <c r="A25" s="14"/>
      <c r="B25" s="30" t="s">
        <v>193</v>
      </c>
      <c r="D25" s="31"/>
      <c r="E25" s="25"/>
      <c r="F25" s="25"/>
      <c r="G25" s="32"/>
      <c r="H25" s="33"/>
      <c r="I25" s="33"/>
    </row>
    <row r="26" spans="1:9" s="11" customFormat="1" ht="62.25">
      <c r="A26" s="14" t="s">
        <v>32</v>
      </c>
      <c r="B26" s="17" t="s">
        <v>195</v>
      </c>
      <c r="C26" s="15" t="s">
        <v>190</v>
      </c>
      <c r="D26" s="31"/>
      <c r="E26" s="25"/>
      <c r="F26" s="25"/>
      <c r="G26" s="32"/>
      <c r="H26" s="33"/>
      <c r="I26" s="33"/>
    </row>
    <row r="27" spans="1:9" s="11" customFormat="1" ht="15">
      <c r="A27" s="14"/>
      <c r="B27" s="23" t="s">
        <v>34</v>
      </c>
      <c r="C27" s="15" t="s">
        <v>190</v>
      </c>
      <c r="D27" s="31"/>
      <c r="E27" s="25"/>
      <c r="F27" s="25"/>
      <c r="G27" s="32"/>
      <c r="H27" s="33"/>
      <c r="I27" s="33"/>
    </row>
    <row r="28" spans="1:9" s="11" customFormat="1" ht="30.75">
      <c r="A28" s="14"/>
      <c r="B28" s="23" t="s">
        <v>35</v>
      </c>
      <c r="C28" s="15" t="s">
        <v>190</v>
      </c>
      <c r="D28" s="31"/>
      <c r="E28" s="25"/>
      <c r="F28" s="25"/>
      <c r="G28" s="32"/>
      <c r="H28" s="33"/>
      <c r="I28" s="33"/>
    </row>
    <row r="29" spans="1:9" s="11" customFormat="1" ht="15">
      <c r="A29" s="14"/>
      <c r="B29" s="23" t="s">
        <v>36</v>
      </c>
      <c r="C29" s="15" t="s">
        <v>190</v>
      </c>
      <c r="D29" s="31"/>
      <c r="E29" s="25"/>
      <c r="F29" s="25"/>
      <c r="G29" s="32"/>
      <c r="H29" s="33"/>
      <c r="I29" s="33"/>
    </row>
    <row r="30" spans="1:9" s="11" customFormat="1" ht="62.25">
      <c r="A30" s="14" t="s">
        <v>37</v>
      </c>
      <c r="B30" s="17" t="s">
        <v>196</v>
      </c>
      <c r="C30" s="15" t="s">
        <v>190</v>
      </c>
      <c r="D30" s="31"/>
      <c r="E30" s="25"/>
      <c r="F30" s="25"/>
      <c r="G30" s="32"/>
      <c r="H30" s="33"/>
      <c r="I30" s="33"/>
    </row>
    <row r="31" spans="1:9" s="11" customFormat="1" ht="93">
      <c r="A31" s="14" t="s">
        <v>39</v>
      </c>
      <c r="B31" s="17" t="s">
        <v>197</v>
      </c>
      <c r="C31" s="15" t="s">
        <v>194</v>
      </c>
      <c r="D31" s="31"/>
      <c r="E31" s="25"/>
      <c r="F31" s="25"/>
      <c r="G31" s="32"/>
      <c r="H31" s="33"/>
      <c r="I31" s="33"/>
    </row>
    <row r="32" spans="1:9" s="11" customFormat="1" ht="97.5" customHeight="1">
      <c r="A32" s="14" t="s">
        <v>41</v>
      </c>
      <c r="B32" s="17" t="s">
        <v>198</v>
      </c>
      <c r="C32" s="15" t="s">
        <v>194</v>
      </c>
      <c r="D32" s="31"/>
      <c r="E32" s="25"/>
      <c r="F32" s="25"/>
      <c r="G32" s="32"/>
      <c r="H32" s="33"/>
      <c r="I32" s="33"/>
    </row>
    <row r="33" spans="1:9" ht="70.5" customHeight="1">
      <c r="A33" s="34" t="s">
        <v>43</v>
      </c>
      <c r="B33" s="34"/>
      <c r="C33" s="34"/>
      <c r="D33" s="34"/>
      <c r="E33" s="34"/>
      <c r="F33" s="34"/>
      <c r="G33" s="34"/>
      <c r="H33" s="34"/>
      <c r="I33" s="34"/>
    </row>
    <row r="34" ht="70.5" customHeight="1"/>
    <row r="35" ht="70.5" customHeight="1"/>
  </sheetData>
  <sheetProtection selectLockedCells="1"/>
  <mergeCells count="12">
    <mergeCell ref="A7:D7"/>
    <mergeCell ref="E5:I5"/>
    <mergeCell ref="E6:I6"/>
    <mergeCell ref="E7:I7"/>
    <mergeCell ref="A1:I1"/>
    <mergeCell ref="A33:I33"/>
    <mergeCell ref="A3:D3"/>
    <mergeCell ref="A4:D4"/>
    <mergeCell ref="A5:D5"/>
    <mergeCell ref="A6:D6"/>
    <mergeCell ref="E3:I3"/>
    <mergeCell ref="E4:I4"/>
  </mergeCells>
  <dataValidations count="3">
    <dataValidation type="date" allowBlank="1" showInputMessage="1" showErrorMessage="1" sqref="E10:F32">
      <formula1>1</formula1>
      <formula2>73051</formula2>
    </dataValidation>
    <dataValidation type="decimal" allowBlank="1" showInputMessage="1" showErrorMessage="1" sqref="D10:D11 D13:D21 D23:D32">
      <formula1>-99999999999999900000</formula1>
      <formula2>9999999999999990000</formula2>
    </dataValidation>
    <dataValidation type="decimal" allowBlank="1" showInputMessage="1" showErrorMessage="1" sqref="D12 D22">
      <formula1>-999999999999999</formula1>
      <formula2>999999999999999000</formula2>
    </dataValidation>
  </dataValidations>
  <printOptions/>
  <pageMargins left="0.984251968503937" right="0.4724409448818898" top="0.7086614173228347" bottom="0.5118110236220472" header="0.2755905511811024" footer="0"/>
  <pageSetup firstPageNumber="52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="70" zoomScaleNormal="70" zoomScaleSheetLayoutView="70" workbookViewId="0" topLeftCell="A1">
      <selection activeCell="B44" sqref="B44"/>
    </sheetView>
  </sheetViews>
  <sheetFormatPr defaultColWidth="9.00390625" defaultRowHeight="12.75"/>
  <cols>
    <col min="1" max="1" width="7.50390625" style="35" customWidth="1"/>
    <col min="2" max="2" width="59.00390625" style="35" customWidth="1"/>
    <col min="3" max="3" width="11.50390625" style="35" customWidth="1"/>
    <col min="4" max="4" width="19.125" style="35" customWidth="1"/>
    <col min="5" max="16384" width="9.125" style="35" customWidth="1"/>
  </cols>
  <sheetData>
    <row r="1" spans="1:4" ht="72" customHeight="1">
      <c r="A1" s="1" t="s">
        <v>44</v>
      </c>
      <c r="B1" s="1"/>
      <c r="C1" s="1"/>
      <c r="D1" s="1"/>
    </row>
    <row r="2" spans="1:4" ht="30" customHeight="1">
      <c r="A2" s="3"/>
      <c r="B2" s="3"/>
      <c r="C2" s="3"/>
      <c r="D2" s="3"/>
    </row>
    <row r="3" spans="1:4" s="40" customFormat="1" ht="35.25" customHeight="1">
      <c r="A3" s="36" t="s">
        <v>1</v>
      </c>
      <c r="B3" s="37"/>
      <c r="C3" s="38" t="str">
        <f>'[2]цены'!E3</f>
        <v>ОАО "ПО"Севмаш"</v>
      </c>
      <c r="D3" s="39"/>
    </row>
    <row r="4" spans="1:4" s="40" customFormat="1" ht="27.75" customHeight="1">
      <c r="A4" s="36" t="s">
        <v>3</v>
      </c>
      <c r="B4" s="37"/>
      <c r="C4" s="38">
        <f>'[2]цены'!E4</f>
        <v>2902059091</v>
      </c>
      <c r="D4" s="39"/>
    </row>
    <row r="5" spans="1:4" s="40" customFormat="1" ht="17.25" customHeight="1">
      <c r="A5" s="36" t="s">
        <v>4</v>
      </c>
      <c r="B5" s="37"/>
      <c r="C5" s="38">
        <f>'[2]цены'!E5</f>
        <v>997850001</v>
      </c>
      <c r="D5" s="39"/>
    </row>
    <row r="6" spans="1:4" s="40" customFormat="1" ht="54" customHeight="1">
      <c r="A6" s="36" t="s">
        <v>5</v>
      </c>
      <c r="B6" s="37"/>
      <c r="C6" s="38" t="str">
        <f>'[2]цены'!E6</f>
        <v>Архангельская область, г.Северодвинск, Архангельское шоссе, д.58</v>
      </c>
      <c r="D6" s="39"/>
    </row>
    <row r="7" spans="1:4" ht="18">
      <c r="A7" s="13"/>
      <c r="B7" s="13"/>
      <c r="C7" s="13"/>
      <c r="D7" s="13"/>
    </row>
    <row r="8" spans="1:4" s="11" customFormat="1" ht="41.25" customHeight="1">
      <c r="A8" s="18" t="s">
        <v>8</v>
      </c>
      <c r="B8" s="18" t="s">
        <v>9</v>
      </c>
      <c r="C8" s="18" t="s">
        <v>10</v>
      </c>
      <c r="D8" s="15" t="s">
        <v>11</v>
      </c>
    </row>
    <row r="9" spans="1:4" s="11" customFormat="1" ht="26.25" customHeight="1">
      <c r="A9" s="41" t="s">
        <v>17</v>
      </c>
      <c r="B9" s="42" t="s">
        <v>45</v>
      </c>
      <c r="C9" s="43" t="s">
        <v>46</v>
      </c>
      <c r="D9" s="44"/>
    </row>
    <row r="10" spans="1:4" s="11" customFormat="1" ht="26.25" customHeight="1">
      <c r="A10" s="41" t="s">
        <v>32</v>
      </c>
      <c r="B10" s="42" t="s">
        <v>47</v>
      </c>
      <c r="C10" s="43" t="s">
        <v>48</v>
      </c>
      <c r="D10" s="45">
        <v>449295.662</v>
      </c>
    </row>
    <row r="11" spans="1:4" s="11" customFormat="1" ht="36" customHeight="1">
      <c r="A11" s="41">
        <v>3</v>
      </c>
      <c r="B11" s="42" t="s">
        <v>49</v>
      </c>
      <c r="C11" s="43" t="s">
        <v>48</v>
      </c>
      <c r="D11" s="45">
        <v>428075.63</v>
      </c>
    </row>
    <row r="12" spans="1:4" s="11" customFormat="1" ht="52.5" customHeight="1">
      <c r="A12" s="41" t="s">
        <v>50</v>
      </c>
      <c r="B12" s="46" t="s">
        <v>51</v>
      </c>
      <c r="C12" s="43" t="s">
        <v>48</v>
      </c>
      <c r="D12" s="47" t="str">
        <f>IF(OR(D13&lt;&gt;0,D14&lt;&gt;0,D15&lt;&gt;0),SUM(D13:D15)," ")</f>
        <v> </v>
      </c>
    </row>
    <row r="13" spans="1:4" s="11" customFormat="1" ht="21" customHeight="1">
      <c r="A13" s="41" t="s">
        <v>52</v>
      </c>
      <c r="B13" s="48" t="s">
        <v>53</v>
      </c>
      <c r="C13" s="43" t="s">
        <v>48</v>
      </c>
      <c r="D13" s="45"/>
    </row>
    <row r="14" spans="1:4" s="11" customFormat="1" ht="21" customHeight="1">
      <c r="A14" s="41" t="s">
        <v>54</v>
      </c>
      <c r="B14" s="48" t="s">
        <v>55</v>
      </c>
      <c r="C14" s="43" t="s">
        <v>48</v>
      </c>
      <c r="D14" s="45"/>
    </row>
    <row r="15" spans="1:4" s="11" customFormat="1" ht="21" customHeight="1">
      <c r="A15" s="41" t="s">
        <v>56</v>
      </c>
      <c r="B15" s="48" t="s">
        <v>57</v>
      </c>
      <c r="C15" s="43" t="s">
        <v>48</v>
      </c>
      <c r="D15" s="45"/>
    </row>
    <row r="16" spans="1:4" s="11" customFormat="1" ht="50.25" customHeight="1">
      <c r="A16" s="41" t="s">
        <v>58</v>
      </c>
      <c r="B16" s="46" t="s">
        <v>59</v>
      </c>
      <c r="C16" s="15" t="s">
        <v>48</v>
      </c>
      <c r="D16" s="45">
        <v>97685.1</v>
      </c>
    </row>
    <row r="17" spans="1:4" s="11" customFormat="1" ht="25.5" customHeight="1">
      <c r="A17" s="41" t="s">
        <v>60</v>
      </c>
      <c r="B17" s="48" t="s">
        <v>182</v>
      </c>
      <c r="C17" s="43" t="s">
        <v>61</v>
      </c>
      <c r="D17" s="45">
        <v>2.15695</v>
      </c>
    </row>
    <row r="18" spans="1:4" s="11" customFormat="1" ht="25.5" customHeight="1">
      <c r="A18" s="41" t="s">
        <v>62</v>
      </c>
      <c r="B18" s="48" t="s">
        <v>63</v>
      </c>
      <c r="C18" s="43" t="s">
        <v>183</v>
      </c>
      <c r="D18" s="45">
        <v>21059.162</v>
      </c>
    </row>
    <row r="19" spans="1:4" s="11" customFormat="1" ht="25.5" customHeight="1">
      <c r="A19" s="41" t="s">
        <v>64</v>
      </c>
      <c r="B19" s="46" t="s">
        <v>65</v>
      </c>
      <c r="C19" s="15" t="s">
        <v>48</v>
      </c>
      <c r="D19" s="47">
        <v>57500.07</v>
      </c>
    </row>
    <row r="20" spans="1:4" s="11" customFormat="1" ht="25.5" customHeight="1">
      <c r="A20" s="41" t="s">
        <v>66</v>
      </c>
      <c r="B20" s="48" t="s">
        <v>67</v>
      </c>
      <c r="C20" s="43" t="s">
        <v>68</v>
      </c>
      <c r="D20" s="49">
        <f>IF(OR(D21&lt;&gt;0,D22&lt;&gt;0,D23&lt;&gt;0,D24&lt;&gt;0,D25&lt;&gt;0,D26&lt;&gt;0,D27&lt;&gt;0,D28&lt;&gt;0),SUM(D21:D28)," ")</f>
        <v>10613</v>
      </c>
    </row>
    <row r="21" spans="1:4" s="11" customFormat="1" ht="24.75" customHeight="1">
      <c r="A21" s="41" t="s">
        <v>69</v>
      </c>
      <c r="B21" s="50" t="s">
        <v>70</v>
      </c>
      <c r="C21" s="43" t="s">
        <v>68</v>
      </c>
      <c r="D21" s="45">
        <v>278</v>
      </c>
    </row>
    <row r="22" spans="1:4" s="11" customFormat="1" ht="24.75" customHeight="1">
      <c r="A22" s="41" t="s">
        <v>71</v>
      </c>
      <c r="B22" s="50" t="s">
        <v>72</v>
      </c>
      <c r="C22" s="43" t="s">
        <v>68</v>
      </c>
      <c r="D22" s="45">
        <v>8517</v>
      </c>
    </row>
    <row r="23" spans="1:4" s="11" customFormat="1" ht="24.75" customHeight="1">
      <c r="A23" s="41" t="s">
        <v>73</v>
      </c>
      <c r="B23" s="50" t="s">
        <v>74</v>
      </c>
      <c r="C23" s="43" t="s">
        <v>68</v>
      </c>
      <c r="D23" s="45">
        <v>1818</v>
      </c>
    </row>
    <row r="24" spans="1:4" s="11" customFormat="1" ht="24.75" customHeight="1">
      <c r="A24" s="41" t="s">
        <v>75</v>
      </c>
      <c r="B24" s="50" t="s">
        <v>76</v>
      </c>
      <c r="C24" s="43" t="s">
        <v>68</v>
      </c>
      <c r="D24" s="45"/>
    </row>
    <row r="25" spans="1:4" s="11" customFormat="1" ht="24.75" customHeight="1">
      <c r="A25" s="41" t="s">
        <v>77</v>
      </c>
      <c r="B25" s="50" t="s">
        <v>78</v>
      </c>
      <c r="C25" s="43" t="s">
        <v>68</v>
      </c>
      <c r="D25" s="45"/>
    </row>
    <row r="26" spans="1:4" s="11" customFormat="1" ht="24.75" customHeight="1">
      <c r="A26" s="41" t="s">
        <v>79</v>
      </c>
      <c r="B26" s="50" t="s">
        <v>80</v>
      </c>
      <c r="C26" s="43" t="s">
        <v>68</v>
      </c>
      <c r="D26" s="45"/>
    </row>
    <row r="27" spans="1:4" s="11" customFormat="1" ht="24.75" customHeight="1">
      <c r="A27" s="41" t="s">
        <v>81</v>
      </c>
      <c r="B27" s="50" t="s">
        <v>82</v>
      </c>
      <c r="C27" s="43" t="s">
        <v>68</v>
      </c>
      <c r="D27" s="45"/>
    </row>
    <row r="28" spans="1:4" s="11" customFormat="1" ht="24.75" customHeight="1">
      <c r="A28" s="41" t="s">
        <v>83</v>
      </c>
      <c r="B28" s="50" t="s">
        <v>84</v>
      </c>
      <c r="C28" s="43" t="s">
        <v>68</v>
      </c>
      <c r="D28" s="45"/>
    </row>
    <row r="29" spans="1:4" s="11" customFormat="1" ht="30.75">
      <c r="A29" s="41" t="s">
        <v>85</v>
      </c>
      <c r="B29" s="46" t="s">
        <v>86</v>
      </c>
      <c r="C29" s="15" t="s">
        <v>48</v>
      </c>
      <c r="D29" s="45">
        <v>77339.7</v>
      </c>
    </row>
    <row r="30" spans="1:4" s="11" customFormat="1" ht="30.75">
      <c r="A30" s="41" t="s">
        <v>87</v>
      </c>
      <c r="B30" s="46" t="s">
        <v>88</v>
      </c>
      <c r="C30" s="15" t="s">
        <v>48</v>
      </c>
      <c r="D30" s="45">
        <v>26450.2</v>
      </c>
    </row>
    <row r="31" spans="1:4" s="11" customFormat="1" ht="30.75">
      <c r="A31" s="41" t="s">
        <v>89</v>
      </c>
      <c r="B31" s="46" t="s">
        <v>90</v>
      </c>
      <c r="C31" s="15" t="s">
        <v>48</v>
      </c>
      <c r="D31" s="45">
        <v>16461.1</v>
      </c>
    </row>
    <row r="32" spans="1:4" s="11" customFormat="1" ht="38.25" customHeight="1">
      <c r="A32" s="41" t="s">
        <v>91</v>
      </c>
      <c r="B32" s="46" t="s">
        <v>92</v>
      </c>
      <c r="C32" s="15" t="s">
        <v>48</v>
      </c>
      <c r="D32" s="45"/>
    </row>
    <row r="33" spans="1:4" s="11" customFormat="1" ht="25.5" customHeight="1">
      <c r="A33" s="41" t="s">
        <v>93</v>
      </c>
      <c r="B33" s="46" t="s">
        <v>94</v>
      </c>
      <c r="C33" s="15" t="s">
        <v>48</v>
      </c>
      <c r="D33" s="45">
        <v>30580.9</v>
      </c>
    </row>
    <row r="34" spans="1:4" s="11" customFormat="1" ht="25.5" customHeight="1">
      <c r="A34" s="41" t="s">
        <v>95</v>
      </c>
      <c r="B34" s="50" t="s">
        <v>96</v>
      </c>
      <c r="C34" s="15" t="s">
        <v>48</v>
      </c>
      <c r="D34" s="45"/>
    </row>
    <row r="35" spans="1:4" s="11" customFormat="1" ht="25.5" customHeight="1">
      <c r="A35" s="41" t="s">
        <v>97</v>
      </c>
      <c r="B35" s="50" t="s">
        <v>98</v>
      </c>
      <c r="C35" s="15" t="s">
        <v>48</v>
      </c>
      <c r="D35" s="45"/>
    </row>
    <row r="36" spans="1:4" s="11" customFormat="1" ht="25.5" customHeight="1">
      <c r="A36" s="41" t="s">
        <v>99</v>
      </c>
      <c r="B36" s="46" t="s">
        <v>100</v>
      </c>
      <c r="C36" s="15" t="s">
        <v>48</v>
      </c>
      <c r="D36" s="45">
        <v>7836.8</v>
      </c>
    </row>
    <row r="37" spans="1:4" s="11" customFormat="1" ht="25.5" customHeight="1">
      <c r="A37" s="41" t="s">
        <v>101</v>
      </c>
      <c r="B37" s="50" t="s">
        <v>96</v>
      </c>
      <c r="C37" s="15" t="s">
        <v>48</v>
      </c>
      <c r="D37" s="45"/>
    </row>
    <row r="38" spans="1:4" s="11" customFormat="1" ht="25.5" customHeight="1">
      <c r="A38" s="41" t="s">
        <v>102</v>
      </c>
      <c r="B38" s="50" t="s">
        <v>98</v>
      </c>
      <c r="C38" s="15" t="s">
        <v>48</v>
      </c>
      <c r="D38" s="45"/>
    </row>
    <row r="39" spans="1:4" s="11" customFormat="1" ht="36.75" customHeight="1">
      <c r="A39" s="41" t="s">
        <v>103</v>
      </c>
      <c r="B39" s="46" t="s">
        <v>104</v>
      </c>
      <c r="C39" s="15" t="s">
        <v>48</v>
      </c>
      <c r="D39" s="45">
        <v>43928.1</v>
      </c>
    </row>
    <row r="40" spans="1:4" s="11" customFormat="1" ht="25.5" customHeight="1">
      <c r="A40" s="41" t="s">
        <v>105</v>
      </c>
      <c r="B40" s="48" t="s">
        <v>106</v>
      </c>
      <c r="C40" s="15" t="s">
        <v>48</v>
      </c>
      <c r="D40" s="45"/>
    </row>
    <row r="41" spans="1:4" s="11" customFormat="1" ht="25.5" customHeight="1">
      <c r="A41" s="41" t="s">
        <v>107</v>
      </c>
      <c r="B41" s="48" t="s">
        <v>108</v>
      </c>
      <c r="C41" s="15" t="s">
        <v>48</v>
      </c>
      <c r="D41" s="45"/>
    </row>
    <row r="42" spans="1:4" s="11" customFormat="1" ht="25.5" customHeight="1">
      <c r="A42" s="41" t="s">
        <v>109</v>
      </c>
      <c r="B42" s="48" t="s">
        <v>110</v>
      </c>
      <c r="C42" s="15" t="s">
        <v>48</v>
      </c>
      <c r="D42" s="45"/>
    </row>
    <row r="43" spans="1:4" s="11" customFormat="1" ht="25.5" customHeight="1">
      <c r="A43" s="41" t="s">
        <v>111</v>
      </c>
      <c r="B43" s="48" t="s">
        <v>98</v>
      </c>
      <c r="C43" s="15" t="s">
        <v>48</v>
      </c>
      <c r="D43" s="51"/>
    </row>
    <row r="44" spans="1:4" s="11" customFormat="1" ht="73.5" customHeight="1">
      <c r="A44" s="41" t="s">
        <v>112</v>
      </c>
      <c r="B44" s="46" t="s">
        <v>113</v>
      </c>
      <c r="C44" s="15" t="s">
        <v>48</v>
      </c>
      <c r="D44" s="45"/>
    </row>
    <row r="45" spans="1:4" s="11" customFormat="1" ht="36.75" customHeight="1">
      <c r="A45" s="41" t="s">
        <v>39</v>
      </c>
      <c r="B45" s="42" t="s">
        <v>114</v>
      </c>
      <c r="C45" s="15" t="s">
        <v>48</v>
      </c>
      <c r="D45" s="45">
        <v>21220.032</v>
      </c>
    </row>
    <row r="46" spans="1:4" s="11" customFormat="1" ht="25.5" customHeight="1">
      <c r="A46" s="41" t="s">
        <v>41</v>
      </c>
      <c r="B46" s="42" t="s">
        <v>115</v>
      </c>
      <c r="C46" s="15" t="s">
        <v>48</v>
      </c>
      <c r="D46" s="45"/>
    </row>
    <row r="47" spans="1:4" s="11" customFormat="1" ht="69.75" customHeight="1">
      <c r="A47" s="41" t="s">
        <v>116</v>
      </c>
      <c r="B47" s="46" t="s">
        <v>117</v>
      </c>
      <c r="C47" s="15" t="s">
        <v>48</v>
      </c>
      <c r="D47" s="45"/>
    </row>
    <row r="48" spans="1:4" s="11" customFormat="1" ht="32.25" customHeight="1">
      <c r="A48" s="41" t="s">
        <v>118</v>
      </c>
      <c r="B48" s="42" t="s">
        <v>119</v>
      </c>
      <c r="C48" s="15" t="s">
        <v>48</v>
      </c>
      <c r="D48" s="45"/>
    </row>
    <row r="49" spans="1:4" s="11" customFormat="1" ht="32.25" customHeight="1">
      <c r="A49" s="41" t="s">
        <v>120</v>
      </c>
      <c r="B49" s="46" t="s">
        <v>121</v>
      </c>
      <c r="C49" s="15" t="s">
        <v>48</v>
      </c>
      <c r="D49" s="45"/>
    </row>
    <row r="50" spans="1:4" s="11" customFormat="1" ht="25.5" customHeight="1">
      <c r="A50" s="41" t="s">
        <v>122</v>
      </c>
      <c r="B50" s="42" t="s">
        <v>123</v>
      </c>
      <c r="C50" s="43" t="s">
        <v>124</v>
      </c>
      <c r="D50" s="52">
        <f>IF(OR(D51&lt;&gt;0,D52&lt;&gt;0),SUM(D51:D52)," ")</f>
        <v>42687.5</v>
      </c>
    </row>
    <row r="51" spans="1:4" s="11" customFormat="1" ht="25.5" customHeight="1">
      <c r="A51" s="41" t="s">
        <v>125</v>
      </c>
      <c r="B51" s="46" t="s">
        <v>126</v>
      </c>
      <c r="C51" s="43" t="s">
        <v>124</v>
      </c>
      <c r="D51" s="45"/>
    </row>
    <row r="52" spans="1:4" s="11" customFormat="1" ht="25.5" customHeight="1">
      <c r="A52" s="41" t="s">
        <v>127</v>
      </c>
      <c r="B52" s="46" t="s">
        <v>128</v>
      </c>
      <c r="C52" s="43" t="s">
        <v>124</v>
      </c>
      <c r="D52" s="45">
        <v>42687.5</v>
      </c>
    </row>
    <row r="53" spans="1:4" s="11" customFormat="1" ht="25.5" customHeight="1">
      <c r="A53" s="41" t="s">
        <v>129</v>
      </c>
      <c r="B53" s="42" t="s">
        <v>130</v>
      </c>
      <c r="C53" s="43" t="s">
        <v>124</v>
      </c>
      <c r="D53" s="52" t="str">
        <f>IF(OR(D54&lt;&gt;0,D55&lt;&gt;0),SUM(D54:D55)," ")</f>
        <v> </v>
      </c>
    </row>
    <row r="54" spans="1:4" s="11" customFormat="1" ht="25.5" customHeight="1">
      <c r="A54" s="41" t="s">
        <v>131</v>
      </c>
      <c r="B54" s="46" t="s">
        <v>53</v>
      </c>
      <c r="C54" s="43" t="s">
        <v>124</v>
      </c>
      <c r="D54" s="45"/>
    </row>
    <row r="55" spans="1:4" s="11" customFormat="1" ht="25.5" customHeight="1">
      <c r="A55" s="41" t="s">
        <v>132</v>
      </c>
      <c r="B55" s="46" t="s">
        <v>55</v>
      </c>
      <c r="C55" s="43" t="s">
        <v>124</v>
      </c>
      <c r="D55" s="45"/>
    </row>
    <row r="56" spans="1:4" s="11" customFormat="1" ht="25.5" customHeight="1">
      <c r="A56" s="41" t="s">
        <v>133</v>
      </c>
      <c r="B56" s="42" t="s">
        <v>134</v>
      </c>
      <c r="C56" s="43" t="s">
        <v>124</v>
      </c>
      <c r="D56" s="45">
        <v>40187.5</v>
      </c>
    </row>
    <row r="57" spans="1:4" s="11" customFormat="1" ht="25.5" customHeight="1">
      <c r="A57" s="41" t="s">
        <v>135</v>
      </c>
      <c r="B57" s="42" t="s">
        <v>136</v>
      </c>
      <c r="C57" s="43" t="s">
        <v>124</v>
      </c>
      <c r="D57" s="49">
        <v>31650</v>
      </c>
    </row>
    <row r="58" spans="1:4" s="11" customFormat="1" ht="25.5" customHeight="1">
      <c r="A58" s="41" t="s">
        <v>137</v>
      </c>
      <c r="B58" s="46" t="s">
        <v>138</v>
      </c>
      <c r="C58" s="43" t="s">
        <v>124</v>
      </c>
      <c r="D58" s="45"/>
    </row>
    <row r="59" spans="1:4" s="11" customFormat="1" ht="25.5" customHeight="1">
      <c r="A59" s="41" t="s">
        <v>139</v>
      </c>
      <c r="B59" s="46" t="s">
        <v>140</v>
      </c>
      <c r="C59" s="43" t="s">
        <v>124</v>
      </c>
      <c r="D59" s="45"/>
    </row>
    <row r="60" spans="1:4" s="11" customFormat="1" ht="25.5" customHeight="1">
      <c r="A60" s="41" t="s">
        <v>141</v>
      </c>
      <c r="B60" s="53" t="s">
        <v>142</v>
      </c>
      <c r="C60" s="43" t="s">
        <v>143</v>
      </c>
      <c r="D60" s="45">
        <v>8187.5</v>
      </c>
    </row>
    <row r="61" spans="1:4" s="11" customFormat="1" ht="39.75" customHeight="1">
      <c r="A61" s="41" t="s">
        <v>144</v>
      </c>
      <c r="B61" s="42" t="s">
        <v>145</v>
      </c>
      <c r="C61" s="43" t="s">
        <v>146</v>
      </c>
      <c r="D61" s="45">
        <v>258.52</v>
      </c>
    </row>
    <row r="62" spans="1:4" s="11" customFormat="1" ht="25.5" customHeight="1">
      <c r="A62" s="41" t="s">
        <v>147</v>
      </c>
      <c r="B62" s="42" t="s">
        <v>148</v>
      </c>
      <c r="C62" s="43" t="s">
        <v>149</v>
      </c>
      <c r="D62" s="45"/>
    </row>
    <row r="63" spans="1:4" s="11" customFormat="1" ht="25.5" customHeight="1">
      <c r="A63" s="41" t="s">
        <v>150</v>
      </c>
      <c r="B63" s="53" t="s">
        <v>151</v>
      </c>
      <c r="C63" s="43" t="s">
        <v>149</v>
      </c>
      <c r="D63" s="45">
        <v>12</v>
      </c>
    </row>
    <row r="64" spans="1:4" s="11" customFormat="1" ht="37.5" customHeight="1">
      <c r="A64" s="41" t="s">
        <v>152</v>
      </c>
      <c r="B64" s="42" t="s">
        <v>153</v>
      </c>
      <c r="C64" s="43" t="s">
        <v>154</v>
      </c>
      <c r="D64" s="45">
        <v>398</v>
      </c>
    </row>
    <row r="65" spans="1:4" s="11" customFormat="1" ht="50.25" customHeight="1">
      <c r="A65" s="41" t="s">
        <v>155</v>
      </c>
      <c r="B65" s="42" t="s">
        <v>156</v>
      </c>
      <c r="C65" s="15" t="s">
        <v>157</v>
      </c>
      <c r="D65" s="54">
        <f>D18/D52</f>
        <v>0.49333322401171303</v>
      </c>
    </row>
    <row r="66" spans="1:4" s="11" customFormat="1" ht="36" customHeight="1">
      <c r="A66" s="41" t="s">
        <v>158</v>
      </c>
      <c r="B66" s="53" t="s">
        <v>159</v>
      </c>
      <c r="C66" s="43" t="s">
        <v>124</v>
      </c>
      <c r="D66" s="49"/>
    </row>
    <row r="67" spans="1:4" s="11" customFormat="1" ht="27.75" customHeight="1">
      <c r="A67" s="41" t="s">
        <v>160</v>
      </c>
      <c r="B67" s="42" t="s">
        <v>161</v>
      </c>
      <c r="C67" s="43" t="s">
        <v>124</v>
      </c>
      <c r="D67" s="45">
        <v>2850</v>
      </c>
    </row>
    <row r="68" spans="1:4" s="11" customFormat="1" ht="25.5" customHeight="1">
      <c r="A68" s="41" t="s">
        <v>162</v>
      </c>
      <c r="B68" s="46" t="s">
        <v>163</v>
      </c>
      <c r="C68" s="43" t="s">
        <v>124</v>
      </c>
      <c r="D68" s="52"/>
    </row>
    <row r="69" spans="1:4" s="11" customFormat="1" ht="25.5" customHeight="1">
      <c r="A69" s="41" t="s">
        <v>164</v>
      </c>
      <c r="B69" s="48" t="s">
        <v>165</v>
      </c>
      <c r="C69" s="43" t="s">
        <v>124</v>
      </c>
      <c r="D69" s="45"/>
    </row>
    <row r="70" spans="1:4" s="11" customFormat="1" ht="25.5" customHeight="1">
      <c r="A70" s="41" t="s">
        <v>166</v>
      </c>
      <c r="B70" s="48" t="s">
        <v>167</v>
      </c>
      <c r="C70" s="43" t="s">
        <v>124</v>
      </c>
      <c r="D70" s="45"/>
    </row>
    <row r="71" spans="1:4" s="11" customFormat="1" ht="27.75" customHeight="1">
      <c r="A71" s="41" t="s">
        <v>168</v>
      </c>
      <c r="B71" s="48" t="s">
        <v>169</v>
      </c>
      <c r="C71" s="43" t="s">
        <v>124</v>
      </c>
      <c r="D71" s="45"/>
    </row>
    <row r="72" spans="1:4" s="11" customFormat="1" ht="51" customHeight="1">
      <c r="A72" s="41" t="s">
        <v>170</v>
      </c>
      <c r="B72" s="42" t="s">
        <v>171</v>
      </c>
      <c r="C72" s="43" t="s">
        <v>143</v>
      </c>
      <c r="D72" s="45"/>
    </row>
    <row r="73" spans="1:4" s="11" customFormat="1" ht="25.5" customHeight="1">
      <c r="A73" s="41" t="s">
        <v>172</v>
      </c>
      <c r="B73" s="53" t="s">
        <v>173</v>
      </c>
      <c r="C73" s="43"/>
      <c r="D73" s="45"/>
    </row>
    <row r="74" spans="1:4" ht="30" customHeight="1">
      <c r="A74" s="55"/>
      <c r="B74" s="55"/>
      <c r="C74" s="55"/>
      <c r="D74" s="55"/>
    </row>
    <row r="75" spans="1:4" ht="28.5" customHeight="1">
      <c r="A75" s="11" t="s">
        <v>174</v>
      </c>
      <c r="B75" s="11"/>
      <c r="C75" s="11"/>
      <c r="D75" s="11"/>
    </row>
    <row r="76" spans="1:4" ht="80.25" customHeight="1">
      <c r="A76" s="56" t="s">
        <v>175</v>
      </c>
      <c r="B76" s="57" t="s">
        <v>176</v>
      </c>
      <c r="C76" s="57"/>
      <c r="D76" s="57"/>
    </row>
    <row r="77" spans="1:4" ht="144.75" customHeight="1">
      <c r="A77" s="56" t="s">
        <v>177</v>
      </c>
      <c r="B77" s="57" t="s">
        <v>178</v>
      </c>
      <c r="C77" s="57"/>
      <c r="D77" s="57"/>
    </row>
    <row r="78" spans="1:4" ht="66" customHeight="1">
      <c r="A78" s="56" t="s">
        <v>179</v>
      </c>
      <c r="B78" s="57" t="s">
        <v>180</v>
      </c>
      <c r="C78" s="57"/>
      <c r="D78" s="57"/>
    </row>
    <row r="79" spans="1:4" ht="36" customHeight="1">
      <c r="A79" s="58" t="s">
        <v>181</v>
      </c>
      <c r="B79" s="58"/>
      <c r="C79" s="58"/>
      <c r="D79" s="58"/>
    </row>
  </sheetData>
  <sheetProtection/>
  <mergeCells count="14">
    <mergeCell ref="A79:D79"/>
    <mergeCell ref="A6:B6"/>
    <mergeCell ref="C3:D3"/>
    <mergeCell ref="C4:D4"/>
    <mergeCell ref="C5:D5"/>
    <mergeCell ref="C6:D6"/>
    <mergeCell ref="A74:D74"/>
    <mergeCell ref="B76:D76"/>
    <mergeCell ref="B77:D77"/>
    <mergeCell ref="B78:D78"/>
    <mergeCell ref="A1:D1"/>
    <mergeCell ref="A3:B3"/>
    <mergeCell ref="A4:B4"/>
    <mergeCell ref="A5:B5"/>
  </mergeCells>
  <dataValidations count="3">
    <dataValidation type="textLength" operator="lessThanOrEqual" allowBlank="1" showInputMessage="1" showErrorMessage="1" sqref="D73">
      <formula1>300</formula1>
    </dataValidation>
    <dataValidation type="decimal" allowBlank="1" showInputMessage="1" showErrorMessage="1" sqref="D67 D10:D19 D21:D49 D51:D52 D58:D65 D69:D72 D54:D56">
      <formula1>-999999999999999</formula1>
      <formula2>999999999999999</formula2>
    </dataValidation>
    <dataValidation type="list" allowBlank="1" showInputMessage="1" showErrorMessage="1" sqref="D9">
      <formula1>kind_of_activity</formula1>
    </dataValidation>
  </dataValidations>
  <printOptions/>
  <pageMargins left="0.7480314960629921" right="0.6692913385826772" top="0.7874015748031497" bottom="0.984251968503937" header="0.31496062992125984" footer="0.5118110236220472"/>
  <pageSetup firstPageNumber="3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7">
      <selection activeCell="H25" sqref="H25"/>
    </sheetView>
  </sheetViews>
  <sheetFormatPr defaultColWidth="9.00390625" defaultRowHeight="12.75"/>
  <cols>
    <col min="1" max="1" width="4.125" style="35" customWidth="1"/>
    <col min="2" max="2" width="27.625" style="35" customWidth="1"/>
    <col min="3" max="3" width="12.00390625" style="35" customWidth="1"/>
    <col min="4" max="4" width="8.50390625" style="35" customWidth="1"/>
    <col min="5" max="5" width="11.00390625" style="35" customWidth="1"/>
    <col min="6" max="6" width="7.00390625" style="35" bestFit="1" customWidth="1"/>
    <col min="7" max="7" width="24.00390625" style="35" customWidth="1"/>
    <col min="8" max="8" width="26.00390625" style="35" customWidth="1"/>
    <col min="9" max="9" width="9.875" style="35" bestFit="1" customWidth="1"/>
    <col min="10" max="16384" width="9.125" style="35" customWidth="1"/>
  </cols>
  <sheetData>
    <row r="1" spans="1:9" s="2" customFormat="1" ht="59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s="2" customFormat="1" ht="21" customHeight="1">
      <c r="A2" s="3"/>
      <c r="B2" s="3"/>
      <c r="C2" s="3"/>
      <c r="D2" s="3"/>
      <c r="E2" s="3"/>
      <c r="F2" s="3"/>
      <c r="G2" s="3"/>
      <c r="H2" s="3"/>
    </row>
    <row r="3" spans="1:9" s="8" customFormat="1" ht="17.25" customHeight="1">
      <c r="A3" s="4" t="s">
        <v>1</v>
      </c>
      <c r="B3" s="5"/>
      <c r="C3" s="5"/>
      <c r="D3" s="6"/>
      <c r="E3" s="7" t="s">
        <v>2</v>
      </c>
      <c r="F3" s="7"/>
      <c r="G3" s="7"/>
      <c r="H3" s="7"/>
      <c r="I3" s="7"/>
    </row>
    <row r="4" spans="1:9" s="8" customFormat="1" ht="17.25" customHeight="1">
      <c r="A4" s="4" t="s">
        <v>3</v>
      </c>
      <c r="B4" s="5"/>
      <c r="C4" s="5"/>
      <c r="D4" s="6"/>
      <c r="E4" s="7">
        <v>2902059091</v>
      </c>
      <c r="F4" s="7"/>
      <c r="G4" s="7"/>
      <c r="H4" s="7"/>
      <c r="I4" s="7"/>
    </row>
    <row r="5" spans="1:9" s="8" customFormat="1" ht="17.25" customHeight="1">
      <c r="A5" s="4" t="s">
        <v>4</v>
      </c>
      <c r="B5" s="5"/>
      <c r="C5" s="5"/>
      <c r="D5" s="6"/>
      <c r="E5" s="7">
        <v>997850001</v>
      </c>
      <c r="F5" s="7"/>
      <c r="G5" s="7"/>
      <c r="H5" s="7"/>
      <c r="I5" s="7"/>
    </row>
    <row r="6" spans="1:9" s="8" customFormat="1" ht="17.25" customHeight="1">
      <c r="A6" s="4" t="s">
        <v>5</v>
      </c>
      <c r="B6" s="5"/>
      <c r="C6" s="5"/>
      <c r="D6" s="6"/>
      <c r="E6" s="7" t="s">
        <v>6</v>
      </c>
      <c r="F6" s="7"/>
      <c r="G6" s="7"/>
      <c r="H6" s="7"/>
      <c r="I6" s="7"/>
    </row>
    <row r="7" spans="1:9" s="11" customFormat="1" ht="19.5" customHeight="1">
      <c r="A7" s="9" t="s">
        <v>7</v>
      </c>
      <c r="B7" s="9"/>
      <c r="C7" s="9"/>
      <c r="D7" s="9"/>
      <c r="E7" s="10"/>
      <c r="F7" s="10"/>
      <c r="G7" s="10"/>
      <c r="H7" s="10"/>
      <c r="I7" s="10"/>
    </row>
    <row r="8" spans="1:8" s="11" customFormat="1" ht="20.25" customHeight="1">
      <c r="A8" s="12"/>
      <c r="B8" s="12"/>
      <c r="C8" s="12"/>
      <c r="D8" s="12"/>
      <c r="E8" s="13"/>
      <c r="F8" s="13"/>
      <c r="G8" s="13"/>
      <c r="H8" s="13"/>
    </row>
    <row r="9" spans="1:9" s="11" customFormat="1" ht="156">
      <c r="A9" s="14" t="s">
        <v>8</v>
      </c>
      <c r="B9" s="15" t="s">
        <v>9</v>
      </c>
      <c r="C9" s="15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</row>
    <row r="10" spans="1:9" s="11" customFormat="1" ht="38.25" customHeight="1">
      <c r="A10" s="14" t="s">
        <v>17</v>
      </c>
      <c r="B10" s="17" t="s">
        <v>18</v>
      </c>
      <c r="C10" s="18"/>
      <c r="D10" s="19"/>
      <c r="E10" s="20"/>
      <c r="F10" s="20"/>
      <c r="G10" s="21"/>
      <c r="H10" s="21"/>
      <c r="I10" s="21"/>
    </row>
    <row r="11" spans="1:9" s="11" customFormat="1" ht="30" customHeight="1">
      <c r="A11" s="14"/>
      <c r="B11" s="22" t="s">
        <v>19</v>
      </c>
      <c r="C11" s="18"/>
      <c r="D11" s="19"/>
      <c r="E11" s="20"/>
      <c r="F11" s="20"/>
      <c r="G11" s="21"/>
      <c r="H11" s="21"/>
      <c r="I11" s="21"/>
    </row>
    <row r="12" spans="1:9" s="11" customFormat="1" ht="46.5">
      <c r="A12" s="14"/>
      <c r="B12" s="23" t="s">
        <v>20</v>
      </c>
      <c r="C12" s="15" t="s">
        <v>21</v>
      </c>
      <c r="D12" s="24">
        <v>18.04</v>
      </c>
      <c r="E12" s="25">
        <v>40544</v>
      </c>
      <c r="F12" s="25"/>
      <c r="G12" s="26" t="s">
        <v>22</v>
      </c>
      <c r="H12" s="27" t="s">
        <v>23</v>
      </c>
      <c r="I12" s="27" t="s">
        <v>24</v>
      </c>
    </row>
    <row r="13" spans="1:9" s="11" customFormat="1" ht="15">
      <c r="A13" s="14"/>
      <c r="B13" s="23" t="s">
        <v>25</v>
      </c>
      <c r="C13" s="15"/>
      <c r="D13" s="17"/>
      <c r="E13" s="28"/>
      <c r="F13" s="28"/>
      <c r="G13" s="29"/>
      <c r="H13" s="29"/>
      <c r="I13" s="29"/>
    </row>
    <row r="14" spans="1:9" s="11" customFormat="1" ht="46.5">
      <c r="A14" s="14"/>
      <c r="B14" s="30" t="s">
        <v>26</v>
      </c>
      <c r="C14" s="15" t="s">
        <v>21</v>
      </c>
      <c r="D14" s="31"/>
      <c r="E14" s="25"/>
      <c r="F14" s="25"/>
      <c r="G14" s="32"/>
      <c r="H14" s="33"/>
      <c r="I14" s="33"/>
    </row>
    <row r="15" spans="1:9" s="11" customFormat="1" ht="78">
      <c r="A15" s="14"/>
      <c r="B15" s="30" t="s">
        <v>27</v>
      </c>
      <c r="C15" s="15" t="s">
        <v>28</v>
      </c>
      <c r="D15" s="31"/>
      <c r="E15" s="25"/>
      <c r="F15" s="25"/>
      <c r="G15" s="32"/>
      <c r="H15" s="33"/>
      <c r="I15" s="33"/>
    </row>
    <row r="16" spans="1:9" s="11" customFormat="1" ht="20.25" customHeight="1">
      <c r="A16" s="14"/>
      <c r="B16" s="22" t="s">
        <v>29</v>
      </c>
      <c r="C16" s="18"/>
      <c r="D16" s="19"/>
      <c r="E16" s="20"/>
      <c r="F16" s="20"/>
      <c r="G16" s="21"/>
      <c r="H16" s="21"/>
      <c r="I16" s="21"/>
    </row>
    <row r="17" spans="1:9" s="11" customFormat="1" ht="15">
      <c r="A17" s="14"/>
      <c r="B17" s="23" t="s">
        <v>20</v>
      </c>
      <c r="C17" s="15" t="s">
        <v>21</v>
      </c>
      <c r="D17" s="31"/>
      <c r="E17" s="25"/>
      <c r="F17" s="25"/>
      <c r="G17" s="32"/>
      <c r="H17" s="33"/>
      <c r="I17" s="33"/>
    </row>
    <row r="18" spans="1:9" s="11" customFormat="1" ht="15">
      <c r="A18" s="14"/>
      <c r="B18" s="23" t="s">
        <v>25</v>
      </c>
      <c r="C18" s="18"/>
      <c r="D18" s="19"/>
      <c r="E18" s="20"/>
      <c r="F18" s="20"/>
      <c r="G18" s="21"/>
      <c r="H18" s="21"/>
      <c r="I18" s="21"/>
    </row>
    <row r="19" spans="1:9" s="11" customFormat="1" ht="46.5" customHeight="1">
      <c r="A19" s="14"/>
      <c r="B19" s="30" t="s">
        <v>26</v>
      </c>
      <c r="C19" s="15" t="s">
        <v>21</v>
      </c>
      <c r="D19" s="31"/>
      <c r="E19" s="25"/>
      <c r="F19" s="25"/>
      <c r="G19" s="32"/>
      <c r="H19" s="33"/>
      <c r="I19" s="33"/>
    </row>
    <row r="20" spans="1:9" s="11" customFormat="1" ht="78">
      <c r="A20" s="14"/>
      <c r="B20" s="30" t="s">
        <v>27</v>
      </c>
      <c r="C20" s="15" t="s">
        <v>28</v>
      </c>
      <c r="D20" s="31"/>
      <c r="E20" s="25"/>
      <c r="F20" s="25"/>
      <c r="G20" s="32"/>
      <c r="H20" s="33"/>
      <c r="I20" s="33"/>
    </row>
    <row r="21" spans="1:9" s="11" customFormat="1" ht="54.75" customHeight="1">
      <c r="A21" s="14"/>
      <c r="B21" s="22" t="s">
        <v>30</v>
      </c>
      <c r="C21" s="18"/>
      <c r="D21" s="18">
        <v>15.29</v>
      </c>
      <c r="E21" s="25">
        <v>40544</v>
      </c>
      <c r="F21" s="25"/>
      <c r="G21" s="26" t="s">
        <v>31</v>
      </c>
      <c r="H21" s="27" t="s">
        <v>23</v>
      </c>
      <c r="I21" s="27" t="s">
        <v>24</v>
      </c>
    </row>
    <row r="22" spans="1:9" s="11" customFormat="1" ht="15">
      <c r="A22" s="14"/>
      <c r="B22" s="23" t="s">
        <v>20</v>
      </c>
      <c r="C22" s="15" t="s">
        <v>21</v>
      </c>
      <c r="D22" s="31"/>
      <c r="E22" s="25"/>
      <c r="F22" s="25"/>
      <c r="G22" s="32"/>
      <c r="H22" s="33"/>
      <c r="I22" s="33"/>
    </row>
    <row r="23" spans="1:9" s="11" customFormat="1" ht="15">
      <c r="A23" s="14"/>
      <c r="B23" s="23" t="s">
        <v>25</v>
      </c>
      <c r="C23" s="18"/>
      <c r="D23" s="19"/>
      <c r="E23" s="20"/>
      <c r="F23" s="20"/>
      <c r="G23" s="21"/>
      <c r="H23" s="21"/>
      <c r="I23" s="21"/>
    </row>
    <row r="24" spans="1:9" s="11" customFormat="1" ht="46.5">
      <c r="A24" s="14"/>
      <c r="B24" s="30" t="s">
        <v>26</v>
      </c>
      <c r="C24" s="15" t="s">
        <v>21</v>
      </c>
      <c r="D24" s="31"/>
      <c r="E24" s="25"/>
      <c r="F24" s="25"/>
      <c r="G24" s="32"/>
      <c r="H24" s="33"/>
      <c r="I24" s="33"/>
    </row>
    <row r="25" spans="1:9" s="11" customFormat="1" ht="78">
      <c r="A25" s="14"/>
      <c r="B25" s="30" t="s">
        <v>27</v>
      </c>
      <c r="C25" s="15" t="s">
        <v>28</v>
      </c>
      <c r="D25" s="31"/>
      <c r="E25" s="25"/>
      <c r="F25" s="25"/>
      <c r="G25" s="32"/>
      <c r="H25" s="33"/>
      <c r="I25" s="33"/>
    </row>
    <row r="26" spans="1:9" s="11" customFormat="1" ht="68.25" customHeight="1">
      <c r="A26" s="14" t="s">
        <v>32</v>
      </c>
      <c r="B26" s="17" t="s">
        <v>33</v>
      </c>
      <c r="C26" s="15" t="s">
        <v>21</v>
      </c>
      <c r="D26" s="31"/>
      <c r="E26" s="25"/>
      <c r="F26" s="25"/>
      <c r="G26" s="32"/>
      <c r="H26" s="33"/>
      <c r="I26" s="33"/>
    </row>
    <row r="27" spans="1:9" s="11" customFormat="1" ht="15">
      <c r="A27" s="14"/>
      <c r="B27" s="22" t="s">
        <v>34</v>
      </c>
      <c r="C27" s="15" t="s">
        <v>21</v>
      </c>
      <c r="D27" s="31"/>
      <c r="E27" s="25"/>
      <c r="F27" s="25"/>
      <c r="G27" s="32"/>
      <c r="H27" s="33"/>
      <c r="I27" s="33"/>
    </row>
    <row r="28" spans="1:9" s="11" customFormat="1" ht="36" customHeight="1">
      <c r="A28" s="14"/>
      <c r="B28" s="22" t="s">
        <v>35</v>
      </c>
      <c r="C28" s="15" t="s">
        <v>21</v>
      </c>
      <c r="D28" s="31"/>
      <c r="E28" s="25"/>
      <c r="F28" s="25"/>
      <c r="G28" s="32"/>
      <c r="H28" s="33"/>
      <c r="I28" s="33"/>
    </row>
    <row r="29" spans="1:9" s="11" customFormat="1" ht="23.25" customHeight="1">
      <c r="A29" s="14"/>
      <c r="B29" s="22" t="s">
        <v>36</v>
      </c>
      <c r="C29" s="15" t="s">
        <v>21</v>
      </c>
      <c r="D29" s="31"/>
      <c r="E29" s="25"/>
      <c r="F29" s="25"/>
      <c r="G29" s="32"/>
      <c r="H29" s="33"/>
      <c r="I29" s="33"/>
    </row>
    <row r="30" spans="1:9" s="11" customFormat="1" ht="46.5">
      <c r="A30" s="14" t="s">
        <v>37</v>
      </c>
      <c r="B30" s="17" t="s">
        <v>38</v>
      </c>
      <c r="C30" s="15" t="s">
        <v>21</v>
      </c>
      <c r="D30" s="31"/>
      <c r="E30" s="25"/>
      <c r="F30" s="25"/>
      <c r="G30" s="32"/>
      <c r="H30" s="33"/>
      <c r="I30" s="33"/>
    </row>
    <row r="31" spans="1:9" s="11" customFormat="1" ht="93">
      <c r="A31" s="14" t="s">
        <v>39</v>
      </c>
      <c r="B31" s="17" t="s">
        <v>40</v>
      </c>
      <c r="C31" s="15" t="s">
        <v>28</v>
      </c>
      <c r="D31" s="31"/>
      <c r="E31" s="25"/>
      <c r="F31" s="25"/>
      <c r="G31" s="32"/>
      <c r="H31" s="33"/>
      <c r="I31" s="33"/>
    </row>
    <row r="32" spans="1:9" s="11" customFormat="1" ht="78">
      <c r="A32" s="14" t="s">
        <v>41</v>
      </c>
      <c r="B32" s="17" t="s">
        <v>42</v>
      </c>
      <c r="C32" s="15" t="s">
        <v>28</v>
      </c>
      <c r="D32" s="31"/>
      <c r="E32" s="25"/>
      <c r="F32" s="25"/>
      <c r="G32" s="32"/>
      <c r="H32" s="33"/>
      <c r="I32" s="33"/>
    </row>
    <row r="33" spans="1:9" ht="57.75" customHeight="1">
      <c r="A33" s="34" t="s">
        <v>43</v>
      </c>
      <c r="B33" s="34"/>
      <c r="C33" s="34"/>
      <c r="D33" s="34"/>
      <c r="E33" s="34"/>
      <c r="F33" s="34"/>
      <c r="G33" s="34"/>
      <c r="H33" s="34"/>
      <c r="I33" s="34"/>
    </row>
    <row r="34" ht="70.5" customHeight="1"/>
    <row r="35" ht="70.5" customHeight="1"/>
  </sheetData>
  <sheetProtection/>
  <mergeCells count="12">
    <mergeCell ref="A7:D7"/>
    <mergeCell ref="E5:I5"/>
    <mergeCell ref="E6:I6"/>
    <mergeCell ref="E7:I7"/>
    <mergeCell ref="A1:I1"/>
    <mergeCell ref="A33:I33"/>
    <mergeCell ref="A3:D3"/>
    <mergeCell ref="A4:D4"/>
    <mergeCell ref="A5:D5"/>
    <mergeCell ref="A6:D6"/>
    <mergeCell ref="E3:I3"/>
    <mergeCell ref="E4:I4"/>
  </mergeCells>
  <dataValidations count="2">
    <dataValidation type="date" allowBlank="1" showInputMessage="1" showErrorMessage="1" sqref="E10:F32">
      <formula1>1</formula1>
      <formula2>73051</formula2>
    </dataValidation>
    <dataValidation type="decimal" allowBlank="1" showInputMessage="1" showErrorMessage="1" sqref="D12:D32">
      <formula1>-999999999999999</formula1>
      <formula2>999999999999999000</formula2>
    </dataValidation>
  </dataValidations>
  <printOptions/>
  <pageMargins left="0.984251968503937" right="0.4724409448818898" top="0.7086614173228347" bottom="0.5118110236220472" header="0.2755905511811024" footer="0"/>
  <pageSetup firstPageNumber="3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ПЭО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Peo1552</dc:creator>
  <cp:keywords/>
  <dc:description/>
  <cp:lastModifiedBy>Peo1552</cp:lastModifiedBy>
  <dcterms:created xsi:type="dcterms:W3CDTF">2010-12-30T12:40:30Z</dcterms:created>
  <dcterms:modified xsi:type="dcterms:W3CDTF">2010-12-30T12:43:38Z</dcterms:modified>
  <cp:category/>
  <cp:version/>
  <cp:contentType/>
  <cp:contentStatus/>
</cp:coreProperties>
</file>