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035" windowHeight="12465" activeTab="0"/>
  </bookViews>
  <sheets>
    <sheet name="стр.1_2" sheetId="1" r:id="rId1"/>
  </sheets>
  <definedNames>
    <definedName name="TABLE" localSheetId="0">'стр.1_2'!$B$5:$D$31</definedName>
  </definedNames>
  <calcPr fullCalcOnLoad="1"/>
</workbook>
</file>

<file path=xl/sharedStrings.xml><?xml version="1.0" encoding="utf-8"?>
<sst xmlns="http://schemas.openxmlformats.org/spreadsheetml/2006/main" count="33" uniqueCount="33">
  <si>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</si>
  <si>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</si>
  <si>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</si>
  <si>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</si>
  <si>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</si>
  <si>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</si>
  <si>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</si>
  <si>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</si>
  <si>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</si>
  <si>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</si>
  <si>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</si>
  <si>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</si>
  <si>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</si>
  <si>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</si>
  <si>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</si>
  <si>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</si>
  <si>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</si>
  <si>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</si>
  <si>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</si>
  <si>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</si>
  <si>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</si>
  <si>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</si>
  <si>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</si>
  <si>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</si>
  <si>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</si>
  <si>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Наименование показателя</t>
  </si>
  <si>
    <t>Холодное водоснабжение</t>
  </si>
  <si>
    <t>Форма 2.7. Информация об основных показателях 
финансово-хозяйственной деятельности регулируемой организации за 2013 г.</t>
  </si>
  <si>
    <t>производство питьевой воды</t>
  </si>
  <si>
    <t>производство технической воды</t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</si>
  <si>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  (тыс. куб. метров)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</si>
  <si>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на тыс. куб. метров)</t>
    </r>
  </si>
  <si>
    <t>http://www.sevmash.ru/download/bugotchet2013.zip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</si>
</sst>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%"/>
    <numFmt numFmtId="167" formatCode="#,##0.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164" fontId="1" fillId="0" borderId="11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164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/>
    </xf>
    <xf numFmtId="164" fontId="1" fillId="24" borderId="11" xfId="0" applyNumberFormat="1" applyFont="1" applyFill="1" applyBorder="1" applyAlignment="1">
      <alignment horizontal="right" vertical="center" wrapText="1"/>
    </xf>
    <xf numFmtId="166" fontId="1" fillId="24" borderId="11" xfId="57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166" fontId="1" fillId="24" borderId="12" xfId="57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>
      <alignment horizontal="left" wrapText="1"/>
    </xf>
    <xf numFmtId="164" fontId="23" fillId="24" borderId="14" xfId="42" applyNumberFormat="1" applyFill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mash.ru/download/bugotchet2013.z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SheetLayoutView="100" zoomScalePageLayoutView="0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62.125" style="1" customWidth="1"/>
    <col min="3" max="4" width="19.375" style="1" customWidth="1"/>
    <col min="5" max="5" width="16.25390625" style="1" customWidth="1"/>
    <col min="6" max="6" width="15.625" style="1" customWidth="1"/>
    <col min="7" max="7" width="12.125" style="1" bestFit="1" customWidth="1"/>
    <col min="8" max="16384" width="9.125" style="1" customWidth="1"/>
  </cols>
  <sheetData>
    <row r="1" ht="18.75" customHeight="1"/>
    <row r="2" spans="2:4" s="2" customFormat="1" ht="44.25" customHeight="1">
      <c r="B2" s="23" t="s">
        <v>27</v>
      </c>
      <c r="C2" s="23"/>
      <c r="D2" s="24"/>
    </row>
    <row r="3" spans="1:4" s="2" customFormat="1" ht="27" customHeight="1">
      <c r="A3" s="3"/>
      <c r="B3" s="27" t="s">
        <v>25</v>
      </c>
      <c r="C3" s="25" t="s">
        <v>26</v>
      </c>
      <c r="D3" s="26"/>
    </row>
    <row r="4" spans="1:4" s="2" customFormat="1" ht="39" customHeight="1">
      <c r="A4" s="4"/>
      <c r="B4" s="28"/>
      <c r="C4" s="5" t="s">
        <v>28</v>
      </c>
      <c r="D4" s="5" t="s">
        <v>29</v>
      </c>
    </row>
    <row r="5" spans="2:4" ht="39.75" customHeight="1">
      <c r="B5" s="9" t="s">
        <v>2</v>
      </c>
      <c r="C5" s="16">
        <f>C6+C19</f>
        <v>439267.02800000005</v>
      </c>
      <c r="D5" s="16">
        <f>D6+D19</f>
        <v>3646.77</v>
      </c>
    </row>
    <row r="6" spans="2:4" ht="46.5" customHeight="1">
      <c r="B6" s="9" t="s">
        <v>1</v>
      </c>
      <c r="C6" s="6">
        <f>C7+C8+C9+C10+C11+C12+C13+C14+C15+C16+C17+C18</f>
        <v>476234.11500000005</v>
      </c>
      <c r="D6" s="6">
        <f>D7+D8+D9+D10+D11+D12+D13+D14+D15+D16+D17+D18</f>
        <v>3336.478</v>
      </c>
    </row>
    <row r="7" spans="2:4" ht="56.25" customHeight="1">
      <c r="B7" s="10" t="s">
        <v>0</v>
      </c>
      <c r="C7" s="6">
        <v>0</v>
      </c>
      <c r="D7" s="6">
        <v>0</v>
      </c>
    </row>
    <row r="8" spans="2:4" ht="78" customHeight="1">
      <c r="B8" s="9" t="s">
        <v>3</v>
      </c>
      <c r="C8" s="6">
        <v>90216.802</v>
      </c>
      <c r="D8" s="6">
        <v>1873.305</v>
      </c>
    </row>
    <row r="9" spans="2:4" ht="31.5" customHeight="1">
      <c r="B9" s="9" t="s">
        <v>4</v>
      </c>
      <c r="C9" s="6">
        <v>80527.376</v>
      </c>
      <c r="D9" s="6">
        <v>0</v>
      </c>
    </row>
    <row r="10" spans="2:4" ht="46.5" customHeight="1">
      <c r="B10" s="9" t="s">
        <v>5</v>
      </c>
      <c r="C10" s="6">
        <f>92728.883+27646.605</f>
        <v>120375.488</v>
      </c>
      <c r="D10" s="6">
        <f>267.056+79.621</f>
        <v>346.67699999999996</v>
      </c>
    </row>
    <row r="11" spans="2:4" ht="58.5" customHeight="1">
      <c r="B11" s="9" t="s">
        <v>6</v>
      </c>
      <c r="C11" s="6">
        <f>25015.579+5233.71</f>
        <v>30249.289</v>
      </c>
      <c r="D11" s="6">
        <v>0</v>
      </c>
    </row>
    <row r="12" spans="2:4" ht="30.75" customHeight="1">
      <c r="B12" s="9" t="s">
        <v>7</v>
      </c>
      <c r="C12" s="6">
        <v>23089.893</v>
      </c>
      <c r="D12" s="6">
        <v>49.342</v>
      </c>
    </row>
    <row r="13" spans="2:4" ht="46.5" customHeight="1">
      <c r="B13" s="9" t="s">
        <v>8</v>
      </c>
      <c r="C13" s="6">
        <v>0</v>
      </c>
      <c r="D13" s="6">
        <v>0</v>
      </c>
    </row>
    <row r="14" spans="2:4" ht="46.5" customHeight="1">
      <c r="B14" s="9" t="s">
        <v>21</v>
      </c>
      <c r="C14" s="6">
        <f>8452.851</f>
        <v>8452.851</v>
      </c>
      <c r="D14" s="6">
        <v>19.453</v>
      </c>
    </row>
    <row r="15" spans="2:4" ht="46.5" customHeight="1">
      <c r="B15" s="11" t="s">
        <v>9</v>
      </c>
      <c r="C15" s="7">
        <f>35756.092-C11</f>
        <v>5506.802999999996</v>
      </c>
      <c r="D15" s="7">
        <f>102.976</f>
        <v>102.976</v>
      </c>
    </row>
    <row r="16" spans="2:4" ht="109.5" customHeight="1">
      <c r="B16" s="11" t="s">
        <v>22</v>
      </c>
      <c r="C16" s="7">
        <v>33432.671</v>
      </c>
      <c r="D16" s="7">
        <v>36.268</v>
      </c>
    </row>
    <row r="17" spans="2:4" ht="141" customHeight="1">
      <c r="B17" s="12" t="s">
        <v>20</v>
      </c>
      <c r="C17" s="8">
        <v>14386.364</v>
      </c>
      <c r="D17" s="8">
        <v>194.466</v>
      </c>
    </row>
    <row r="18" spans="2:4" ht="126" customHeight="1">
      <c r="B18" s="11" t="s">
        <v>10</v>
      </c>
      <c r="C18" s="7">
        <f>84382.942-C17</f>
        <v>69996.578</v>
      </c>
      <c r="D18" s="7">
        <f>908.457-D17</f>
        <v>713.991</v>
      </c>
    </row>
    <row r="19" spans="2:7" ht="79.5" customHeight="1">
      <c r="B19" s="9" t="s">
        <v>23</v>
      </c>
      <c r="C19" s="6">
        <f>-36967.087</f>
        <v>-36967.087</v>
      </c>
      <c r="D19" s="6">
        <v>310.292</v>
      </c>
      <c r="E19" s="13"/>
      <c r="F19" s="13"/>
      <c r="G19" s="13"/>
    </row>
    <row r="20" spans="2:6" ht="63" customHeight="1">
      <c r="B20" s="9" t="s">
        <v>11</v>
      </c>
      <c r="C20" s="16">
        <v>10068.432</v>
      </c>
      <c r="D20" s="16">
        <v>0</v>
      </c>
      <c r="E20" s="13"/>
      <c r="F20" s="13"/>
    </row>
    <row r="21" spans="2:6" ht="46.5" customHeight="1">
      <c r="B21" s="9" t="s">
        <v>12</v>
      </c>
      <c r="C21" s="6">
        <f>-34341.427</f>
        <v>-34341.427</v>
      </c>
      <c r="D21" s="6">
        <f>D19</f>
        <v>310.292</v>
      </c>
      <c r="E21" s="13"/>
      <c r="F21" s="13"/>
    </row>
    <row r="22" spans="2:4" ht="78.75" customHeight="1">
      <c r="B22" s="9" t="s">
        <v>13</v>
      </c>
      <c r="C22" s="30" t="s">
        <v>32</v>
      </c>
      <c r="D22" s="31"/>
    </row>
    <row r="23" spans="2:6" ht="16.5" customHeight="1">
      <c r="B23" s="10" t="s">
        <v>14</v>
      </c>
      <c r="C23" s="6">
        <f>41128.535-D23</f>
        <v>39055.732</v>
      </c>
      <c r="D23" s="6">
        <v>2072.803</v>
      </c>
      <c r="F23" s="13"/>
    </row>
    <row r="24" spans="2:4" ht="16.5" customHeight="1">
      <c r="B24" s="10" t="s">
        <v>15</v>
      </c>
      <c r="C24" s="6">
        <v>0</v>
      </c>
      <c r="D24" s="6">
        <v>0</v>
      </c>
    </row>
    <row r="25" spans="2:5" ht="36.75" customHeight="1">
      <c r="B25" s="9" t="s">
        <v>30</v>
      </c>
      <c r="C25" s="6">
        <v>36770.56</v>
      </c>
      <c r="D25" s="6">
        <v>0</v>
      </c>
      <c r="E25" s="13"/>
    </row>
    <row r="26" spans="2:5" ht="63" customHeight="1">
      <c r="B26" s="9" t="s">
        <v>24</v>
      </c>
      <c r="C26" s="6">
        <f>28613.473-D26</f>
        <v>26540.670000000002</v>
      </c>
      <c r="D26" s="6">
        <f>D23</f>
        <v>2072.803</v>
      </c>
      <c r="E26" s="13"/>
    </row>
    <row r="27" spans="2:4" ht="16.5" customHeight="1">
      <c r="B27" s="10" t="s">
        <v>16</v>
      </c>
      <c r="C27" s="17">
        <v>0.243</v>
      </c>
      <c r="D27" s="17">
        <f>(D23-D26-D30)/D23</f>
        <v>0</v>
      </c>
    </row>
    <row r="28" spans="2:4" ht="30.75" customHeight="1">
      <c r="B28" s="9" t="s">
        <v>17</v>
      </c>
      <c r="C28" s="14">
        <v>350</v>
      </c>
      <c r="D28" s="14">
        <v>1</v>
      </c>
    </row>
    <row r="29" spans="2:5" ht="30.75" customHeight="1">
      <c r="B29" s="9" t="s">
        <v>31</v>
      </c>
      <c r="C29" s="6">
        <v>0.606</v>
      </c>
      <c r="D29" s="6">
        <v>0.262</v>
      </c>
      <c r="E29" s="13"/>
    </row>
    <row r="30" spans="2:4" ht="46.5" customHeight="1">
      <c r="B30" s="9" t="s">
        <v>18</v>
      </c>
      <c r="C30" s="6">
        <v>2507.21</v>
      </c>
      <c r="D30" s="6">
        <v>0</v>
      </c>
    </row>
    <row r="31" spans="2:4" ht="54.75" customHeight="1">
      <c r="B31" s="11" t="s">
        <v>19</v>
      </c>
      <c r="C31" s="20" t="e">
        <f>C23*1000/365/C39</f>
        <v>#DIV/0!</v>
      </c>
      <c r="D31" s="20" t="e">
        <f>D23*1000/365/D40</f>
        <v>#DIV/0!</v>
      </c>
    </row>
    <row r="34" spans="2:5" ht="18.75">
      <c r="B34" s="18"/>
      <c r="C34" s="18"/>
      <c r="D34" s="18"/>
      <c r="E34" s="18"/>
    </row>
    <row r="35" spans="2:5" ht="18.75">
      <c r="B35" s="18"/>
      <c r="C35" s="18"/>
      <c r="D35" s="18"/>
      <c r="E35" s="18"/>
    </row>
    <row r="36" spans="2:5" ht="54" customHeight="1">
      <c r="B36" s="29"/>
      <c r="C36" s="29"/>
      <c r="D36" s="29"/>
      <c r="E36" s="29"/>
    </row>
    <row r="37" ht="15.75">
      <c r="D37" s="15"/>
    </row>
    <row r="38" spans="3:4" ht="15.75">
      <c r="C38" s="19"/>
      <c r="D38" s="19"/>
    </row>
    <row r="39" spans="5:6" ht="15.75">
      <c r="E39" s="21"/>
      <c r="F39" s="22"/>
    </row>
    <row r="40" spans="5:6" ht="15.75">
      <c r="E40" s="21"/>
      <c r="F40" s="22"/>
    </row>
  </sheetData>
  <sheetProtection/>
  <mergeCells count="5">
    <mergeCell ref="B2:D2"/>
    <mergeCell ref="C3:D3"/>
    <mergeCell ref="B3:B4"/>
    <mergeCell ref="B36:E36"/>
    <mergeCell ref="C22:D22"/>
  </mergeCells>
  <hyperlinks>
    <hyperlink ref="C22" r:id="rId1" display="http://www.sevmash.ru/download/bugotchet2013.zip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2013-06-28T12:38:05Z</cp:lastPrinted>
  <dcterms:created xsi:type="dcterms:W3CDTF">2013-04-08T06:55:43Z</dcterms:created>
  <dcterms:modified xsi:type="dcterms:W3CDTF">2014-05-27T06:12:29Z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